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66925"/>
  <mc:AlternateContent xmlns:mc="http://schemas.openxmlformats.org/markup-compatibility/2006">
    <mc:Choice Requires="x15">
      <x15ac:absPath xmlns:x15ac="http://schemas.microsoft.com/office/spreadsheetml/2010/11/ac" url="C:\Users\marhespe\Documents\Earnings\"/>
    </mc:Choice>
  </mc:AlternateContent>
  <bookViews>
    <workbookView xWindow="0" yWindow="0" windowWidth="23040" windowHeight="7956"/>
  </bookViews>
  <sheets>
    <sheet name="QTD-YTD P&amp;L" sheetId="1" r:id="rId1"/>
    <sheet name="YTD P&amp;L" sheetId="2" state="hidden" r:id="rId2"/>
    <sheet name="Balance Sheet " sheetId="4" r:id="rId3"/>
    <sheet name="Cash Flow" sheetId="5" r:id="rId4"/>
    <sheet name="Non-GAAP Core revenue " sheetId="11" r:id="rId5"/>
    <sheet name="Non-GAAP Net Inc and EPS Recon" sheetId="6" r:id="rId6"/>
    <sheet name="Segment Results" sheetId="7" r:id="rId7"/>
    <sheet name="Non-GAAP fin measures " sheetId="12" r:id="rId8"/>
  </sheets>
  <definedNames>
    <definedName name="_xlnm.Print_Area" localSheetId="2">'Balance Sheet '!$A$1:$G$60</definedName>
    <definedName name="_xlnm.Print_Area" localSheetId="3">'Cash Flow'!$A$1:$K$67</definedName>
    <definedName name="_xlnm.Print_Area" localSheetId="7">'Non-GAAP fin measures '!$A$1:$B$17</definedName>
    <definedName name="_xlnm.Print_Area" localSheetId="5">'Non-GAAP Net Inc and EPS Recon'!$A$1:$I$36</definedName>
    <definedName name="_xlnm.Print_Area" localSheetId="0">'QTD-YTD P&amp;L'!$A$1:$F$46</definedName>
    <definedName name="_xlnm.Print_Area" localSheetId="6">'Segment Results'!$A$1:$G$45</definedName>
    <definedName name="_xlnm.Print_Area" localSheetId="1">'YTD P&amp;L'!$A$1:$F$46</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1" l="1"/>
  <c r="F11" i="11" l="1"/>
  <c r="D11" i="11"/>
  <c r="H11" i="11" l="1"/>
  <c r="I44" i="5" l="1"/>
  <c r="J11" i="11" l="1"/>
  <c r="K44" i="5"/>
  <c r="E55" i="4" l="1"/>
  <c r="E36" i="4"/>
  <c r="E42" i="4" s="1"/>
  <c r="E17" i="4"/>
  <c r="E25" i="4" s="1"/>
  <c r="E56" i="4" l="1"/>
  <c r="J14" i="11"/>
  <c r="H14" i="11"/>
  <c r="L9" i="11"/>
  <c r="L14" i="11" l="1"/>
  <c r="L11" i="11"/>
  <c r="I25" i="6" l="1"/>
  <c r="H25" i="6"/>
  <c r="F25" i="6"/>
  <c r="E25" i="6"/>
  <c r="K51" i="5"/>
  <c r="I51" i="5"/>
  <c r="K35" i="5"/>
  <c r="I35" i="5"/>
  <c r="G55" i="4"/>
  <c r="G36" i="4"/>
  <c r="G42" i="4" s="1"/>
  <c r="G17" i="4"/>
  <c r="G25" i="4" s="1"/>
  <c r="D29" i="2"/>
  <c r="D33" i="2" s="1"/>
  <c r="D21" i="2"/>
  <c r="B21" i="2"/>
  <c r="B23" i="2" s="1"/>
  <c r="B29" i="2" s="1"/>
  <c r="B33" i="2" s="1"/>
  <c r="D21" i="1"/>
  <c r="D23" i="1" s="1"/>
  <c r="D29" i="1" s="1"/>
  <c r="D33" i="1" s="1"/>
  <c r="B21" i="1"/>
  <c r="B23" i="1" s="1"/>
  <c r="B29" i="1" s="1"/>
  <c r="B33" i="1" s="1"/>
  <c r="K55" i="5" l="1"/>
  <c r="K59" i="5" s="1"/>
  <c r="G56" i="4"/>
  <c r="I55" i="5"/>
  <c r="I59" i="5" s="1"/>
</calcChain>
</file>

<file path=xl/sharedStrings.xml><?xml version="1.0" encoding="utf-8"?>
<sst xmlns="http://schemas.openxmlformats.org/spreadsheetml/2006/main" count="278" uniqueCount="188">
  <si>
    <t>KEYSIGHT TECHNOLOGIES, INC.</t>
  </si>
  <si>
    <t>CONDENSED CONSOLIDATED STATEMENT OF OPERATIONS</t>
  </si>
  <si>
    <t>(In millions, except per share amounts)</t>
  </si>
  <si>
    <t>(Unaudited)</t>
  </si>
  <si>
    <t>PRELIMINARY</t>
  </si>
  <si>
    <t>Three months ended</t>
  </si>
  <si>
    <t>Percent</t>
  </si>
  <si>
    <t>Inc/(Dec)</t>
  </si>
  <si>
    <t>Orders</t>
  </si>
  <si>
    <t>Net revenue</t>
  </si>
  <si>
    <t>Costs and expenses:</t>
  </si>
  <si>
    <t xml:space="preserve">         Total costs and expenses</t>
  </si>
  <si>
    <t>Interest income</t>
  </si>
  <si>
    <t>Interest expense</t>
  </si>
  <si>
    <t>Other income (expense), net</t>
  </si>
  <si>
    <t xml:space="preserve">                                               Basic</t>
  </si>
  <si>
    <t xml:space="preserve">                                               Diluted</t>
  </si>
  <si>
    <t>Weighted average shares used in computing net income per share:</t>
  </si>
  <si>
    <t>Page 1</t>
  </si>
  <si>
    <t>October 31,</t>
  </si>
  <si>
    <t>Income from operations</t>
  </si>
  <si>
    <t>Income before taxes</t>
  </si>
  <si>
    <t>Provision for income taxes</t>
  </si>
  <si>
    <t>Net income</t>
  </si>
  <si>
    <t>Net income per share:</t>
  </si>
  <si>
    <t>Page 2</t>
  </si>
  <si>
    <t>CONDENSED CONSOLIDATED BALANCE SHEET</t>
  </si>
  <si>
    <t>(In millions, except par value and share amounts)</t>
  </si>
  <si>
    <t>(unaudited)</t>
  </si>
  <si>
    <t>ASSETS</t>
  </si>
  <si>
    <t>Current assets:</t>
  </si>
  <si>
    <t>Cash and cash equivalents</t>
  </si>
  <si>
    <t>Accounts receivable, net</t>
  </si>
  <si>
    <t>Inventory</t>
  </si>
  <si>
    <t>Other current assets</t>
  </si>
  <si>
    <t>Total current assets</t>
  </si>
  <si>
    <t>Property, plant and equipment, net</t>
  </si>
  <si>
    <t>Goodwill</t>
  </si>
  <si>
    <t>Other intangible assets, net</t>
  </si>
  <si>
    <t>Long-term investments</t>
  </si>
  <si>
    <t>Long-term deferred tax assets</t>
  </si>
  <si>
    <t>Other assets</t>
  </si>
  <si>
    <t>Total assets</t>
  </si>
  <si>
    <t>LIABILITIES AND EQUITY</t>
  </si>
  <si>
    <t>Current liabilities:</t>
  </si>
  <si>
    <t>Current portion of long-term debt</t>
  </si>
  <si>
    <t>Accounts payable</t>
  </si>
  <si>
    <t>Employee compensation and benefits</t>
  </si>
  <si>
    <t>Deferred revenue</t>
  </si>
  <si>
    <t>Income and other taxes payable</t>
  </si>
  <si>
    <t>Other accrued liabilities</t>
  </si>
  <si>
    <t>Total current liabilities</t>
  </si>
  <si>
    <t>Long-term debt</t>
  </si>
  <si>
    <t>Retirement and post-retirement benefits</t>
  </si>
  <si>
    <t>Long-term deferred revenue</t>
  </si>
  <si>
    <t>Other long-term liabilities</t>
  </si>
  <si>
    <t>Total liabilities</t>
  </si>
  <si>
    <t>Preferred stock; $0.01 par value; 100 million shares</t>
  </si>
  <si>
    <t>authorized; none issued and outstanding</t>
  </si>
  <si>
    <t>Common stock; $0.01 par value, 1 billion shares</t>
  </si>
  <si>
    <t>Additional paid-in-capital</t>
  </si>
  <si>
    <t>Retained earnings</t>
  </si>
  <si>
    <t>Accumulated other comprehensive loss</t>
  </si>
  <si>
    <t>Total stockholders' equity</t>
  </si>
  <si>
    <t>Total liabilities and equity</t>
  </si>
  <si>
    <t>Page 3</t>
  </si>
  <si>
    <t>CONDENSED CONSOLIDATED STATEMENT OF CASH FLOWS</t>
  </si>
  <si>
    <t>(In millions)</t>
  </si>
  <si>
    <t>Cash flows from operating activities:</t>
  </si>
  <si>
    <t>Adjustments to reconcile net income to net cash provided by operating activities:</t>
  </si>
  <si>
    <t>Depreciation and amortization</t>
  </si>
  <si>
    <t>Share-based compensation</t>
  </si>
  <si>
    <t>Excess tax (benefit) deficiency from share-based plans</t>
  </si>
  <si>
    <t>Debt issuance expense</t>
  </si>
  <si>
    <t>Excess and obsolete inventory related charges</t>
  </si>
  <si>
    <t>Gain on sale of land</t>
  </si>
  <si>
    <t>Changes in assets and liabilities:</t>
  </si>
  <si>
    <t>Accounts receivable</t>
  </si>
  <si>
    <t>Other assets and liabilities</t>
  </si>
  <si>
    <r>
      <t xml:space="preserve">Net cash provided by operating activities </t>
    </r>
    <r>
      <rPr>
        <vertAlign val="superscript"/>
        <sz val="10"/>
        <color rgb="FF000000"/>
        <rFont val="Arial"/>
        <family val="2"/>
      </rPr>
      <t>(a)</t>
    </r>
  </si>
  <si>
    <t>Cash flows from investing activities:</t>
  </si>
  <si>
    <t>Proceeds from sale of investments</t>
  </si>
  <si>
    <t>Net cash used in investing activities</t>
  </si>
  <si>
    <t>Cash flows from financing activities:</t>
  </si>
  <si>
    <t>Issuance of common stock under employee stock plans</t>
  </si>
  <si>
    <t>Effect of exchange rate movements</t>
  </si>
  <si>
    <r>
      <rPr>
        <vertAlign val="superscript"/>
        <sz val="10"/>
        <color rgb="FF000000"/>
        <rFont val="Arial"/>
        <family val="2"/>
      </rPr>
      <t>(a)</t>
    </r>
    <r>
      <rPr>
        <sz val="10"/>
        <color rgb="FF000000"/>
        <rFont val="Arial"/>
        <family val="2"/>
      </rPr>
      <t xml:space="preserve"> Cash payments included in operating activities:</t>
    </r>
  </si>
  <si>
    <t>Income tax payments, net</t>
  </si>
  <si>
    <t>Interest payment on borrowings</t>
  </si>
  <si>
    <t>Page 4</t>
  </si>
  <si>
    <t>Pension curtailment and settlement gains</t>
  </si>
  <si>
    <t>NON-GAAP NET INCOME AND DILUTED EPS RECONCILIATIONS</t>
  </si>
  <si>
    <t>Three Months ended</t>
  </si>
  <si>
    <t>Net Income</t>
  </si>
  <si>
    <t>Diluted EPS</t>
  </si>
  <si>
    <t>Non-GAAP adjustments:</t>
  </si>
  <si>
    <t>Share-based compensation expense</t>
  </si>
  <si>
    <t>Acquisition and integration costs</t>
  </si>
  <si>
    <t>Acquisition-related compensation expense</t>
  </si>
  <si>
    <t>Separation and related costs</t>
  </si>
  <si>
    <t>Restructuring and related costs</t>
  </si>
  <si>
    <t>Other</t>
  </si>
  <si>
    <r>
      <t xml:space="preserve">Adjustment for taxes </t>
    </r>
    <r>
      <rPr>
        <vertAlign val="superscript"/>
        <sz val="10"/>
        <color rgb="FF000000"/>
        <rFont val="Arial"/>
        <family val="2"/>
      </rPr>
      <t>(a)</t>
    </r>
  </si>
  <si>
    <t>Non-GAAP Net income</t>
  </si>
  <si>
    <t>Weighted average shares outstanding - diluted</t>
  </si>
  <si>
    <t>Page 7</t>
  </si>
  <si>
    <t>SEGMENT RESULTS INFORMATION</t>
  </si>
  <si>
    <t>(In millions, except where noted)</t>
  </si>
  <si>
    <t>Communications Solutions Group</t>
  </si>
  <si>
    <t>YoY</t>
  </si>
  <si>
    <t>% Chg</t>
  </si>
  <si>
    <t>Revenue</t>
  </si>
  <si>
    <t>Gross Margin, %</t>
  </si>
  <si>
    <t>Income from Operations</t>
  </si>
  <si>
    <t>Operating Margin, %</t>
  </si>
  <si>
    <t>Electronic Industrial Solutions Group</t>
  </si>
  <si>
    <t>Ixia Solutions Group</t>
  </si>
  <si>
    <t>Services Solutions Group</t>
  </si>
  <si>
    <t>Non-GAAP Revenue</t>
  </si>
  <si>
    <t>Page 6</t>
  </si>
  <si>
    <t>RECONCILIATION OF REVENUE EXCLUDING IMPACTS OF CURRENCY AND ACQUISITIONS</t>
  </si>
  <si>
    <t>Year-over-year compare</t>
  </si>
  <si>
    <t>Low end</t>
  </si>
  <si>
    <t>High end</t>
  </si>
  <si>
    <t>Percent Inc/(Dec)</t>
  </si>
  <si>
    <t>GAAP Revenue</t>
  </si>
  <si>
    <t xml:space="preserve">     Less revenue from acquisition included in segment results</t>
  </si>
  <si>
    <t xml:space="preserve">     Currency impacts</t>
  </si>
  <si>
    <t>Non-GAAP Core Revenue</t>
  </si>
  <si>
    <t>Page 5</t>
  </si>
  <si>
    <t xml:space="preserve">      Amortization of acquisition-related balances</t>
  </si>
  <si>
    <t>Stockholders' Equity:</t>
  </si>
  <si>
    <t>Non-GAAP Financial Measures</t>
  </si>
  <si>
    <t>Management uses both GAAP and non-GAAP financial measures to analyze and assess the overall performance of the business, to make operating decisions and to forecast and plan for future periods. We believe that our investors benefit from seeing our results “through the eyes of management” in addition to seeing our GAAP results. This information enhances investors’ understanding of the continuing performance of our business and facilitates comparison of performance to our historical and future periods.</t>
  </si>
  <si>
    <t>Our non-GAAP financial measures may not be comparable to similarly titled measures used by other companies, including industry peer companies, limiting the usefulness of these measures for comparative purposes.</t>
  </si>
  <si>
    <t>These non-GAAP measures should be considered supplemental to and not a substitute for financial information prepared in accordance with GAAP. The discussion below presents information about each of the non-GAAP financial measures and the company’s reasons for including or excluding certain categories of income or expenses from our non-GAAP results. In future periods, we may exclude such items and may incur income and expenses similar to these excluded items. Accordingly, adjustments for these items and other similar items in our non-GAAP presentation should not be interpreted as implying that these items are non-recurring, infrequent or unusual.</t>
  </si>
  <si>
    <r>
      <t xml:space="preserve">Non-GAAP Revenue </t>
    </r>
    <r>
      <rPr>
        <sz val="16"/>
        <color theme="1"/>
        <rFont val="Times New Roman"/>
        <family val="1"/>
      </rPr>
      <t>includes recognition of acquired deferred revenue that was written down to fair value in purchase accounting. Management believes that excluding fair value purchase accounting adjustments more closely correlates with the ordinary and ongoing course of the acquired company’s operations and facilitates analysis of revenue growth and business trends.</t>
    </r>
  </si>
  <si>
    <r>
      <t>Non-GAAP Core Revenue</t>
    </r>
    <r>
      <rPr>
        <sz val="16"/>
        <color theme="1"/>
        <rFont val="Times New Roman"/>
        <family val="1"/>
      </rPr>
      <t xml:space="preserve"> is non-GAAP revenue (see </t>
    </r>
    <r>
      <rPr>
        <i/>
        <sz val="16"/>
        <color theme="1"/>
        <rFont val="Times New Roman"/>
        <family val="1"/>
      </rPr>
      <t>Non-GAAP Revenue</t>
    </r>
    <r>
      <rPr>
        <sz val="16"/>
        <color theme="1"/>
        <rFont val="Times New Roman"/>
        <family val="1"/>
      </rPr>
      <t xml:space="preserve"> above) excluding the impact of foreign currency changes and revenue associated with businesses acquired within the last twelve months We exclude the impact of foreign currency changes as currency rates can fluctuate based on factors that are not within our control and can obscure revenue growth trends. As the nature, size and number of acquisitions can vary significantly from period to period and as compared to our peers, we exclude revenue associated with recently acquired businesses to facilitate comparisons of revenue growth and analysis of underlying business trends.</t>
    </r>
  </si>
  <si>
    <r>
      <t>Non-GAAP Income from Operations, Non-GAAP Net Income and Non-GAAP Diluted EPS</t>
    </r>
    <r>
      <rPr>
        <sz val="16"/>
        <color theme="1"/>
        <rFont val="Times New Roman"/>
        <family val="1"/>
      </rPr>
      <t xml:space="preserve"> may include the following types of adjustments:</t>
    </r>
  </si>
  <si>
    <r>
      <t>·</t>
    </r>
    <r>
      <rPr>
        <sz val="16"/>
        <color theme="1"/>
        <rFont val="Times New Roman"/>
        <family val="1"/>
      </rPr>
      <t xml:space="preserve">       </t>
    </r>
  </si>
  <si>
    <r>
      <rPr>
        <i/>
        <sz val="16"/>
        <color theme="1"/>
        <rFont val="Times New Roman"/>
        <family val="1"/>
      </rPr>
      <t>Share-based Compensation Expense:</t>
    </r>
    <r>
      <rPr>
        <sz val="16"/>
        <color theme="1"/>
        <rFont val="Times New Roman"/>
        <family val="1"/>
      </rPr>
      <t xml:space="preserve"> We exclude share-based compensation expense from our non-GAAP financial measures because share-based compensation expense can vary significantly from period to period based on the company’s share price, as well as the timing, size and nature of equity awards granted. Management believes the exclusion of this expense facilitates the ability of investors to compare the company’s operating results with those of other companies, many of which also exclude share-based compensation expense in determining their non-GAAP financial measures.</t>
    </r>
  </si>
  <si>
    <r>
      <rPr>
        <i/>
        <sz val="16"/>
        <color theme="1"/>
        <rFont val="Times New Roman"/>
        <family val="1"/>
      </rPr>
      <t>Acquisition-related Items:</t>
    </r>
    <r>
      <rPr>
        <sz val="16"/>
        <color theme="1"/>
        <rFont val="Times New Roman"/>
        <family val="1"/>
      </rPr>
      <t xml:space="preserve"> We exclude the impact of certain items recorded in connection with business combinations from our non-GAAP financial measures that are either non-cash or not normal, recurring operating expenses due to their nature, variability of amounts and lack of predictability as to occurrence or timing. These amounts may include non-cash items such as the amortization of acquired intangible assets and amortization of items associated with fair value purchase accounting adjustments, including recognition of acquired deferred revenue (see Non-GAAP Revenue above). We also exclude transaction and certain other cash costs associated with business acquisitions that are not normal recurring operating expenses, including amortization of amounts paid to redeem acquires’ unvested stock-based compensation awards, and legal, accounting and due diligence costs. We exclude these charges to facilitate a more meaningful evaluation of our current operating performance and comparisons to our past operating performance.</t>
    </r>
  </si>
  <si>
    <r>
      <rPr>
        <i/>
        <sz val="16"/>
        <color theme="1"/>
        <rFont val="Times New Roman"/>
        <family val="1"/>
      </rPr>
      <t>Separation and Related Costs:</t>
    </r>
    <r>
      <rPr>
        <sz val="16"/>
        <color theme="1"/>
        <rFont val="Times New Roman"/>
        <family val="1"/>
      </rPr>
      <t xml:space="preserve"> We exclude all incremental expenses incurred to effect the separation of Keysight from Agilent. We exclude expenses that would not have been incurred if we had no plan to spin-off including, among other things, branding, legal, accounting and advisory fees, costs to resize and optimize our infrastructure and other costs to separate and transition from Agilent. We believe that these costs do not reflect expected future operating expenses and do not contribute to a meaningful evaluation of the company’s current operating performance or comparisons to our operating performance in other periods.</t>
    </r>
  </si>
  <si>
    <r>
      <rPr>
        <i/>
        <sz val="16"/>
        <color theme="1"/>
        <rFont val="Times New Roman"/>
        <family val="1"/>
      </rPr>
      <t>Restructuring and Related Costs:</t>
    </r>
    <r>
      <rPr>
        <sz val="16"/>
        <color theme="1"/>
        <rFont val="Times New Roman"/>
        <family val="1"/>
      </rPr>
      <t xml:space="preserve"> We exclude incremental expenses associated with restructuring initiatives, usually aimed at material changes in the business or cost structure. Such costs may include employee separation costs, asset impairments, facility-related costs, contract termination fees, and costs to move operations from one location to another. These activities can vary significantly from period to period based on the timing, size and nature of restructuring plans; therefore, we do not consider such costs to be normal, recurring operating expenses. We believe that these costs do not reflect expected future operating expenses and do not contribute to a meaningful evaluation of the company’s current operating performance or comparisons to our operating performance in other periods.</t>
    </r>
  </si>
  <si>
    <t>Management recognizes these items can have a material impact on our cash flows and/or our net income. Our GAAP financial statements, including our Condensed Consolidated Statement of Cash Flows, portray those effects. Although we believe it is useful for investors to see core performance free of special items, investors should understand that the excluded costs are actual expenses that may impact the cash available to us for other uses. To gain a complete picture of all effects on the company’s profit and loss from any and all events, management does (and investors should) rely upon the Condensed Consolidated Statement of Operations prepared in accordance with GAAP. The non-GAAP measures focus instead upon the core business of the company, which is only a subset, albeit a critical one, of the company’s performance.</t>
  </si>
  <si>
    <t xml:space="preserve">Deferred tax expense (benefit) </t>
  </si>
  <si>
    <t>Asset impairment</t>
  </si>
  <si>
    <t>Income taxes payable</t>
  </si>
  <si>
    <t>Purchases of property, plant and equipment</t>
  </si>
  <si>
    <t>Acquisition of businesses and intangibles assets, net of cash acquired</t>
  </si>
  <si>
    <t>Proceeds from sale of property, plant and equipment</t>
  </si>
  <si>
    <t>Purchase of investments</t>
  </si>
  <si>
    <t>Net increase in cash and cash equivalents</t>
  </si>
  <si>
    <t>Amortization of acquisition-related balances</t>
  </si>
  <si>
    <t xml:space="preserve">  Cost of products and services       </t>
  </si>
  <si>
    <t xml:space="preserve">  Research and development          </t>
  </si>
  <si>
    <t xml:space="preserve">  Selling, general and administrative     </t>
  </si>
  <si>
    <t xml:space="preserve">  Other operating expense (income), net    </t>
  </si>
  <si>
    <t>Year ended</t>
  </si>
  <si>
    <t>January 31,</t>
  </si>
  <si>
    <t>Q2'18 Guidance</t>
  </si>
  <si>
    <t>Q1'18</t>
  </si>
  <si>
    <t>Q1'17</t>
  </si>
  <si>
    <t>Proceeds from sale of land</t>
  </si>
  <si>
    <t>Income (loss) from operations</t>
  </si>
  <si>
    <t>Income (loss)  before taxes</t>
  </si>
  <si>
    <t>Provision (benefit) for income taxes</t>
  </si>
  <si>
    <t>authorized; 190 million shares at January 31, 2018</t>
  </si>
  <si>
    <t>and 188 million shares at October 31, 2017, issued</t>
  </si>
  <si>
    <t xml:space="preserve">Treasury stock at cost; 2.3 million shares at January 31, 2018 and </t>
  </si>
  <si>
    <t xml:space="preserve">October 31, 2017, respectively             </t>
  </si>
  <si>
    <t>Payment of taxes on shares withheld on equity awards</t>
  </si>
  <si>
    <t>Proceeds from credit facility</t>
  </si>
  <si>
    <t>Repayment of credit facility</t>
  </si>
  <si>
    <t>GAAP Net income</t>
  </si>
  <si>
    <t>Other non-cash expenses, net</t>
  </si>
  <si>
    <t>Net cash provided by financing activities</t>
  </si>
  <si>
    <t>Cash and cash equivalents at beginning of period</t>
  </si>
  <si>
    <t>Cash and cash equivalents at end of period</t>
  </si>
  <si>
    <t>Northern California wildfire-related costs</t>
  </si>
  <si>
    <t>— %</t>
  </si>
  <si>
    <t>H1'18 Guidance</t>
  </si>
  <si>
    <r>
      <rPr>
        <vertAlign val="superscript"/>
        <sz val="10"/>
        <rFont val="Arial"/>
        <family val="2"/>
      </rPr>
      <t>(a)</t>
    </r>
    <r>
      <rPr>
        <sz val="10"/>
        <rFont val="Arial"/>
        <family val="2"/>
      </rPr>
      <t xml:space="preserve"> For the three months ended January 31, 2018 and January 31, 2017, management uses a non-GAAP effective tax rate of 15% and 17% respectively. Historical amounts are reclassified to conform with current presentation.</t>
    </r>
  </si>
  <si>
    <r>
      <rPr>
        <i/>
        <sz val="16"/>
        <color theme="1"/>
        <rFont val="Times New Roman"/>
        <family val="1"/>
      </rPr>
      <t>Northern California wildfire-related costs and Other Items:</t>
    </r>
    <r>
      <rPr>
        <sz val="16"/>
        <color theme="1"/>
        <rFont val="Times New Roman"/>
        <family val="1"/>
      </rPr>
      <t xml:space="preserve"> We exclude certain other significant income or expense items that may occur occasionally and are not normal, recurring, cash operating  from our non-GAAP financial measures. Such items are evaluated on an individual basis based on both quantitative and qualitative factors and generally represent items that we would not anticipate occurring as part of our normal business on a regular basis. While not all-inclusive, examples of certain other significant items excluded from non-GAAP financial measures would be: costs related to unusual disaster like Northern California wildfires, significant realized gains or losses associated with our employee benefit plans, significant litigation-related loss contingency accruals and settlement fees or gains associated with other disputed matters.</t>
    </r>
  </si>
  <si>
    <r>
      <rPr>
        <i/>
        <sz val="16"/>
        <color theme="1"/>
        <rFont val="Times New Roman"/>
        <family val="1"/>
      </rPr>
      <t>Estimated Tax Rate:</t>
    </r>
    <r>
      <rPr>
        <sz val="16"/>
        <color theme="1"/>
        <rFont val="Times New Roman"/>
        <family val="1"/>
      </rPr>
      <t xml:space="preserve"> We utilize a consistent methodology for long-term projected non-GAAP tax rate. When projecting this long-term rate, we exclude any tax benefits or expenses that are not directly related to ongoing operations and which are either isolated or cannot be expected to occur again with any regularity or predictability. Additionally, we evaluate our current long-term projections, current tax structure and other factors, such as existing tax positions in various jurisdictions and key tax holidays in major jurisdictions where Keysight operates. This tax rate could change in the future for a variety of reasons, including but not limited to significant changes in geographic earnings mix including acquisition activity, or fundamental tax law changes in major jurisdictions where Keysight operates. The above reasons also limit our ability to reasonably estimate the future GAAP tax rate and provide a reconciliation of the expected non-GAAP earnings per share for the second quarter and the first half of fiscal 2018 to the GAAP equivalent.</t>
    </r>
  </si>
  <si>
    <t>Midpoint</t>
  </si>
  <si>
    <t>Please refer page 7 for discussion on our non-GAAP financial measures.</t>
  </si>
  <si>
    <t>Net revenue for our segment, Ixia Solutions Group excludes the impact of amortization of acquisition-related balances of $19 million for Q1'18. Segment revenue and income from operations are consistent with the respective non-GAAP measures as discussed on Page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</si>
</sst>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5" formatCode="&quot;$&quot;#,##0_);\(&quot;$&quot;#,##0\)"/>
    <numFmt numFmtId="41" formatCode="_(* #,##0_);_(* \(#,##0\);_(* &quot;-&quot;_);_(@_)"/>
    <numFmt numFmtId="44" formatCode="_(&quot;$&quot;* #,##0.00_);_(&quot;$&quot;* \(#,##0.00\);_(&quot;$&quot;* &quot;-&quot;??_);_(@_)"/>
    <numFmt numFmtId="43" formatCode="_(* #,##0.00_);_(* \(#,##0.00\);_(* &quot;-&quot;??_);_(@_)"/>
    <numFmt numFmtId="164" formatCode="#%;\(#%\)"/>
    <numFmt numFmtId="165" formatCode="_(&quot;$&quot;* #,##0_);_(&quot;$&quot;* \(#,##0\);_(&quot;$&quot;* &quot;-&quot;??_);_(@_)"/>
    <numFmt numFmtId="166" formatCode="#,##0_)%;\(#,##0\)%;&quot;—&quot;\%;_(@_)"/>
    <numFmt numFmtId="167" formatCode="_(0_);_(\(0\);_(&quot;—&quot;_);_(@_)"/>
    <numFmt numFmtId="168" formatCode="_(* #,##0_);_(* \(#,##0\);_(* &quot;-&quot;??_);_(@_)"/>
    <numFmt numFmtId="169" formatCode="_(#,##0_);_(\(#,##0\);_(&quot;—&quot;_);_(@_)"/>
    <numFmt numFmtId="170" formatCode="0;\(0\);0;_(@_)"/>
    <numFmt numFmtId="171" formatCode="[$-409]m/d/yy\ h:mm\ AM/PM;@"/>
    <numFmt numFmtId="172" formatCode="0.0%"/>
    <numFmt numFmtId="173" formatCode="_(* #,##0.000_);_(* \(#,##0.000\);_(* &quot;-&quot;??_);_(@_)"/>
    <numFmt numFmtId="174" formatCode="#,##0.000"/>
    <numFmt numFmtId="175" formatCode="_(* #,##0.0_);_(* \(#,##0.0\);_(* &quot;-&quot;??_);_(@_)"/>
    <numFmt numFmtId="176" formatCode="&quot;$&quot;#,##0,_);[Red]\(&quot;$&quot;#,##0,\)"/>
    <numFmt numFmtId="177" formatCode="#,##0.0_);\(#,##0.0\)"/>
    <numFmt numFmtId="178" formatCode="_(* #,##0.0000_);_(* \(#,##0.0000\);_(* &quot;-&quot;??_);_(@_)"/>
    <numFmt numFmtId="179" formatCode="0.0%;[Red]\(0.0%\)"/>
    <numFmt numFmtId="180" formatCode="0%;[Red]\(0%\)"/>
    <numFmt numFmtId="181" formatCode="0.0%;\(0.0%\)"/>
    <numFmt numFmtId="182" formatCode="0.00\ \p\p\t;[Red]\(0.00\ \p\p\t\)"/>
    <numFmt numFmtId="183" formatCode="mmmm\ d\,\ yyyy"/>
    <numFmt numFmtId="184" formatCode="#,##0.00&quot; $&quot;;\-#,##0.00&quot; $&quot;"/>
    <numFmt numFmtId="185" formatCode="0%;\(0%\)"/>
    <numFmt numFmtId="186" formatCode="&quot;   &quot;@"/>
    <numFmt numFmtId="187" formatCode="_(* #,##0_);_(* \(#,##0\);_(* &quot;-&quot;_)"/>
    <numFmt numFmtId="188" formatCode="&quot;\&quot;#,##0.00;[Red]&quot;\&quot;\-#,##0.00"/>
    <numFmt numFmtId="189" formatCode="&quot;\&quot;#,##0;[Red]&quot;\&quot;\-#,##0"/>
    <numFmt numFmtId="190" formatCode="_(#,##0.00_);_(\(#,##0.00\);_(&quot;—&quot;_);_(@_)"/>
    <numFmt numFmtId="191" formatCode="_(&quot;$&quot;* #,##0,,_);_(&quot;$&quot;* \(#,##0,,\);_(&quot;$&quot;* &quot;—&quot;_);_(@_)"/>
    <numFmt numFmtId="192" formatCode="0_)%;\(0\)%;&quot;—&quot;\%;_(@_)"/>
    <numFmt numFmtId="193" formatCode="0.0_)%;\(0.0\)%;&quot;—&quot;\%;_(@_)"/>
  </numFmts>
  <fonts count="48">
    <font>
      <sz val="11"/>
      <color theme="1"/>
      <name val="Calibri"/>
      <family val="2"/>
      <scheme val="minor"/>
    </font>
    <font>
      <sz val="11"/>
      <color theme="1"/>
      <name val="Calibri"/>
      <family val="2"/>
      <scheme val="minor"/>
    </font>
    <font>
      <b/>
      <sz val="12"/>
      <color rgb="FF000000"/>
      <name val="Arial"/>
      <family val="2"/>
    </font>
    <font>
      <sz val="12"/>
      <color rgb="FF000000"/>
      <name val="Arial"/>
      <family val="2"/>
    </font>
    <font>
      <sz val="10"/>
      <color rgb="FF000000"/>
      <name val="Arial"/>
      <family val="2"/>
    </font>
    <font>
      <b/>
      <sz val="10"/>
      <color rgb="FF000000"/>
      <name val="Arial"/>
      <family val="2"/>
    </font>
    <font>
      <b/>
      <sz val="10"/>
      <name val="Arial"/>
      <family val="2"/>
    </font>
    <font>
      <sz val="11"/>
      <name val="Arial"/>
      <family val="2"/>
    </font>
    <font>
      <sz val="10"/>
      <color rgb="FF000000"/>
      <name val="Times New Roman"/>
      <family val="1"/>
    </font>
    <font>
      <b/>
      <sz val="12"/>
      <name val="Arial"/>
      <family val="2"/>
    </font>
    <font>
      <sz val="10"/>
      <color theme="1"/>
      <name val="Arial"/>
      <family val="2"/>
    </font>
    <font>
      <b/>
      <sz val="10"/>
      <color theme="1"/>
      <name val="Arial"/>
      <family val="2"/>
    </font>
    <font>
      <sz val="10"/>
      <name val="Arial"/>
      <family val="2"/>
    </font>
    <font>
      <vertAlign val="superscript"/>
      <sz val="10"/>
      <color rgb="FF000000"/>
      <name val="Arial"/>
      <family val="2"/>
    </font>
    <font>
      <sz val="12"/>
      <name val="???"/>
      <family val="1"/>
      <charset val="129"/>
    </font>
    <font>
      <sz val="10"/>
      <color indexed="8"/>
      <name val="MS Sans Serif"/>
      <family val="2"/>
    </font>
    <font>
      <b/>
      <sz val="12"/>
      <name val="Times New Roman"/>
      <family val="1"/>
    </font>
    <font>
      <b/>
      <sz val="10"/>
      <name val="MS Sans Serif"/>
      <family val="2"/>
    </font>
    <font>
      <sz val="12"/>
      <name val="Arial"/>
      <family val="2"/>
    </font>
    <font>
      <sz val="10"/>
      <name val="Helv"/>
    </font>
    <font>
      <sz val="10"/>
      <color indexed="0"/>
      <name val="MS Sans Serif"/>
      <family val="2"/>
    </font>
    <font>
      <sz val="7"/>
      <name val="Small Fonts"/>
      <family val="2"/>
    </font>
    <font>
      <sz val="10"/>
      <color indexed="8"/>
      <name val="Arial"/>
      <family val="2"/>
    </font>
    <font>
      <sz val="8"/>
      <name val="Arial"/>
      <family val="2"/>
    </font>
    <font>
      <b/>
      <u/>
      <sz val="11"/>
      <color indexed="37"/>
      <name val="Arial"/>
      <family val="2"/>
    </font>
    <font>
      <sz val="9"/>
      <name val="Times New Roman"/>
      <family val="1"/>
    </font>
    <font>
      <sz val="10"/>
      <color indexed="12"/>
      <name val="Arial"/>
      <family val="2"/>
    </font>
    <font>
      <i/>
      <sz val="9"/>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MS Sans Serif"/>
      <family val="2"/>
    </font>
    <font>
      <b/>
      <sz val="11"/>
      <name val="Times New Roman"/>
      <family val="1"/>
    </font>
    <font>
      <sz val="22"/>
      <color indexed="9"/>
      <name val="Bodoni Black"/>
      <family val="1"/>
    </font>
    <font>
      <sz val="8"/>
      <color indexed="12"/>
      <name val="Arial"/>
      <family val="2"/>
    </font>
    <font>
      <sz val="11"/>
      <name val="ＭＳ Ｐゴシック"/>
      <family val="3"/>
      <charset val="128"/>
    </font>
    <font>
      <sz val="10"/>
      <name val="Helv"/>
      <family val="2"/>
    </font>
    <font>
      <sz val="10"/>
      <color theme="1"/>
      <name val="Calibri"/>
      <family val="2"/>
      <scheme val="minor"/>
    </font>
    <font>
      <sz val="11"/>
      <color indexed="8"/>
      <name val="Calibri"/>
      <family val="2"/>
    </font>
    <font>
      <b/>
      <sz val="18"/>
      <name val="Arial"/>
      <family val="2"/>
    </font>
    <font>
      <sz val="10"/>
      <color indexed="8"/>
      <name val="Calibri"/>
      <family val="2"/>
    </font>
    <font>
      <sz val="10"/>
      <color rgb="FFFF0000"/>
      <name val="Arial"/>
      <family val="2"/>
    </font>
    <font>
      <b/>
      <sz val="16"/>
      <color theme="1"/>
      <name val="Times New Roman"/>
      <family val="1"/>
    </font>
    <font>
      <sz val="16"/>
      <color theme="1"/>
      <name val="Times New Roman"/>
      <family val="1"/>
    </font>
    <font>
      <i/>
      <sz val="16"/>
      <color theme="1"/>
      <name val="Times New Roman"/>
      <family val="1"/>
    </font>
    <font>
      <sz val="16"/>
      <color theme="1"/>
      <name val="Symbol"/>
      <family val="1"/>
      <charset val="2"/>
    </font>
    <font>
      <vertAlign val="superscript"/>
      <sz val="10"/>
      <name val="Arial"/>
      <family val="2"/>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indexed="12"/>
        <bgColor indexed="37"/>
      </patternFill>
    </fill>
    <fill>
      <patternFill patternType="solid">
        <fgColor indexed="40"/>
        <bgColor indexed="64"/>
      </patternFill>
    </fill>
    <fill>
      <patternFill patternType="solid">
        <fgColor indexed="27"/>
        <bgColor indexed="64"/>
      </patternFill>
    </fill>
    <fill>
      <patternFill patternType="solid">
        <fgColor indexed="43"/>
        <bgColor indexed="64"/>
      </patternFill>
    </fill>
  </fills>
  <borders count="13">
    <border>
      <left/>
      <right/>
      <top/>
      <bottom/>
      <diagonal/>
    </border>
    <border>
      <left/>
      <right/>
      <top/>
      <bottom style="medium">
        <color indexed="64"/>
      </bottom>
      <diagonal/>
    </border>
    <border>
      <left/>
      <right/>
      <top style="thin">
        <color auto="1"/>
      </top>
      <bottom style="thin">
        <color auto="1"/>
      </bottom>
      <diagonal/>
    </border>
    <border>
      <left/>
      <right/>
      <top/>
      <bottom style="thin">
        <color auto="1"/>
      </bottom>
      <diagonal/>
    </border>
    <border>
      <left/>
      <right/>
      <top style="thin">
        <color auto="1"/>
      </top>
      <bottom style="double">
        <color auto="1"/>
      </bottom>
      <diagonal/>
    </border>
    <border>
      <left/>
      <right/>
      <top/>
      <bottom style="double">
        <color auto="1"/>
      </bottom>
      <diagonal/>
    </border>
    <border diagonalUp="1" diagonalDown="1">
      <left/>
      <right/>
      <top/>
      <bottom/>
      <diagonal/>
    </border>
    <border>
      <left/>
      <right style="thin">
        <color indexed="64"/>
      </right>
      <top/>
      <bottom/>
      <diagonal/>
    </border>
    <border>
      <left style="double">
        <color indexed="64"/>
      </left>
      <right/>
      <top/>
      <bottom style="hair">
        <color indexed="64"/>
      </bottom>
      <diagonal/>
    </border>
    <border>
      <left/>
      <right/>
      <top style="thin">
        <color indexed="64"/>
      </top>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s>
  <cellStyleXfs count="197">
    <xf numFmtId="0" fontId="0" fillId="0" borderId="0"/>
    <xf numFmtId="44" fontId="1" fillId="0" borderId="0" applyFont="0" applyFill="0" applyBorder="0" applyAlignment="0" applyProtection="0"/>
    <xf numFmtId="0" fontId="7" fillId="0" borderId="0"/>
    <xf numFmtId="0" fontId="8" fillId="0" borderId="0"/>
    <xf numFmtId="44" fontId="8" fillId="0" borderId="0" applyFont="0" applyFill="0" applyBorder="0" applyAlignment="0" applyProtection="0"/>
    <xf numFmtId="43" fontId="8" fillId="0" borderId="0" applyFont="0" applyFill="0" applyBorder="0" applyAlignment="0" applyProtection="0"/>
    <xf numFmtId="0" fontId="12" fillId="0" borderId="0"/>
    <xf numFmtId="0" fontId="12" fillId="0" borderId="6" quotePrefix="1">
      <alignment horizontal="justify" vertical="justify" textRotation="127" wrapText="1" justifyLastLine="1"/>
      <protection hidden="1"/>
    </xf>
    <xf numFmtId="0" fontId="12" fillId="0" borderId="6" quotePrefix="1">
      <alignment horizontal="justify" vertical="justify" textRotation="127" wrapText="1" justifyLastLine="1"/>
      <protection hidden="1"/>
    </xf>
    <xf numFmtId="44" fontId="12" fillId="0" borderId="0" applyFont="0" applyFill="0" applyBorder="0" applyAlignment="0" applyProtection="0"/>
    <xf numFmtId="0" fontId="7" fillId="0" borderId="0"/>
    <xf numFmtId="44" fontId="12" fillId="0" borderId="0" applyFont="0" applyFill="0" applyBorder="0" applyAlignment="0" applyProtection="0"/>
    <xf numFmtId="9" fontId="12" fillId="0" borderId="0" applyFont="0" applyFill="0" applyBorder="0" applyAlignment="0" applyProtection="0"/>
    <xf numFmtId="0" fontId="1" fillId="0" borderId="0"/>
    <xf numFmtId="171" fontId="12" fillId="0" borderId="6" quotePrefix="1">
      <alignment horizontal="justify" vertical="justify" textRotation="127" wrapText="1" justifyLastLine="1"/>
      <protection hidden="1"/>
    </xf>
    <xf numFmtId="0" fontId="1" fillId="0" borderId="0"/>
    <xf numFmtId="0" fontId="1" fillId="0" borderId="0"/>
    <xf numFmtId="0" fontId="12" fillId="0" borderId="0"/>
    <xf numFmtId="43" fontId="12" fillId="0" borderId="0" applyFont="0" applyFill="0" applyBorder="0" applyAlignment="0" applyProtection="0"/>
    <xf numFmtId="0" fontId="12" fillId="0" borderId="6" quotePrefix="1">
      <alignment horizontal="justify" vertical="justify" textRotation="127" wrapText="1" justifyLastLine="1"/>
      <protection hidden="1"/>
    </xf>
    <xf numFmtId="0" fontId="12" fillId="0" borderId="0"/>
    <xf numFmtId="0" fontId="12" fillId="0" borderId="6" quotePrefix="1">
      <alignment horizontal="justify" vertical="justify" textRotation="127" wrapText="1" justifyLastLine="1"/>
      <protection hidden="1"/>
    </xf>
    <xf numFmtId="0" fontId="14" fillId="0" borderId="0"/>
    <xf numFmtId="4" fontId="12" fillId="0" borderId="0"/>
    <xf numFmtId="49" fontId="12" fillId="0" borderId="0">
      <alignment horizontal="center"/>
    </xf>
    <xf numFmtId="0" fontId="12" fillId="0" borderId="6" quotePrefix="1">
      <alignment horizontal="justify" vertical="justify" textRotation="127" wrapText="1" justifyLastLine="1"/>
      <protection hidden="1"/>
    </xf>
    <xf numFmtId="49" fontId="12" fillId="0" borderId="0"/>
    <xf numFmtId="0" fontId="12" fillId="0" borderId="6" quotePrefix="1">
      <alignment horizontal="justify" vertical="justify" textRotation="127" wrapText="1" justifyLastLine="1"/>
      <protection hidden="1"/>
    </xf>
    <xf numFmtId="0" fontId="15" fillId="0" borderId="0" applyNumberFormat="0" applyFill="0" applyBorder="0" applyAlignment="0" applyProtection="0"/>
    <xf numFmtId="0" fontId="12" fillId="0" borderId="6" quotePrefix="1">
      <alignment horizontal="justify" vertical="justify" textRotation="127" wrapText="1" justifyLastLine="1"/>
      <protection hidden="1"/>
    </xf>
    <xf numFmtId="165" fontId="12" fillId="0" borderId="0" applyFont="0" applyFill="0" applyBorder="0" applyAlignment="0" applyProtection="0"/>
    <xf numFmtId="173" fontId="12" fillId="0" borderId="0" applyFont="0" applyFill="0" applyBorder="0" applyAlignment="0" applyProtection="0"/>
    <xf numFmtId="174" fontId="12" fillId="2" borderId="8">
      <alignment horizontal="center" vertical="center"/>
    </xf>
    <xf numFmtId="0" fontId="16" fillId="0" borderId="3" applyNumberFormat="0" applyFill="0" applyAlignment="0" applyProtection="0"/>
    <xf numFmtId="5" fontId="17" fillId="0" borderId="9" applyAlignment="0" applyProtection="0"/>
    <xf numFmtId="175" fontId="12" fillId="0" borderId="0" applyFont="0" applyFill="0" applyBorder="0" applyAlignment="0" applyProtection="0"/>
    <xf numFmtId="0" fontId="12" fillId="0" borderId="6" quotePrefix="1">
      <alignment horizontal="justify" vertical="justify" textRotation="127" wrapText="1" justifyLastLine="1"/>
      <protection hidden="1"/>
    </xf>
    <xf numFmtId="176" fontId="18" fillId="0" borderId="0" applyFill="0" applyBorder="0" applyAlignment="0"/>
    <xf numFmtId="177" fontId="19" fillId="0" borderId="0" applyFill="0" applyBorder="0" applyAlignment="0"/>
    <xf numFmtId="178" fontId="19" fillId="0" borderId="0" applyFill="0" applyBorder="0" applyAlignment="0"/>
    <xf numFmtId="179" fontId="19" fillId="0" borderId="0" applyFill="0" applyBorder="0" applyAlignment="0"/>
    <xf numFmtId="180" fontId="19" fillId="0" borderId="0" applyFill="0" applyBorder="0" applyAlignment="0"/>
    <xf numFmtId="44" fontId="19" fillId="0" borderId="0" applyFill="0" applyBorder="0" applyAlignment="0"/>
    <xf numFmtId="181" fontId="19" fillId="0" borderId="0" applyFill="0" applyBorder="0" applyAlignment="0"/>
    <xf numFmtId="177" fontId="19" fillId="0" borderId="0" applyFill="0" applyBorder="0" applyAlignment="0"/>
    <xf numFmtId="44" fontId="19" fillId="0" borderId="0" applyFont="0" applyFill="0" applyBorder="0" applyAlignment="0" applyProtection="0"/>
    <xf numFmtId="37" fontId="12" fillId="0" borderId="0" applyFill="0" applyBorder="0" applyAlignment="0" applyProtection="0"/>
    <xf numFmtId="0" fontId="19" fillId="0" borderId="0"/>
    <xf numFmtId="0" fontId="20" fillId="0" borderId="0" applyNumberFormat="0" applyFill="0" applyBorder="0" applyAlignment="0" applyProtection="0"/>
    <xf numFmtId="172" fontId="21" fillId="0" borderId="0" applyNumberFormat="0" applyFill="0" applyAlignment="0" applyProtection="0"/>
    <xf numFmtId="0" fontId="19" fillId="0" borderId="0"/>
    <xf numFmtId="177" fontId="19" fillId="0" borderId="0" applyFont="0" applyFill="0" applyBorder="0" applyAlignment="0" applyProtection="0"/>
    <xf numFmtId="5" fontId="12" fillId="0" borderId="0" applyFill="0" applyBorder="0" applyAlignment="0" applyProtection="0"/>
    <xf numFmtId="182" fontId="12" fillId="0" borderId="0" applyFont="0" applyFill="0" applyBorder="0" applyAlignment="0" applyProtection="0"/>
    <xf numFmtId="183" fontId="12" fillId="0" borderId="0" applyFill="0" applyBorder="0" applyAlignment="0" applyProtection="0"/>
    <xf numFmtId="14" fontId="22" fillId="0" borderId="0" applyFill="0" applyBorder="0" applyAlignment="0"/>
    <xf numFmtId="44" fontId="19" fillId="0" borderId="0" applyFill="0" applyBorder="0" applyAlignment="0"/>
    <xf numFmtId="177" fontId="19" fillId="0" borderId="0" applyFill="0" applyBorder="0" applyAlignment="0"/>
    <xf numFmtId="44" fontId="19" fillId="0" borderId="0" applyFill="0" applyBorder="0" applyAlignment="0"/>
    <xf numFmtId="181" fontId="19" fillId="0" borderId="0" applyFill="0" applyBorder="0" applyAlignment="0"/>
    <xf numFmtId="177" fontId="19" fillId="0" borderId="0" applyFill="0" applyBorder="0" applyAlignment="0"/>
    <xf numFmtId="2" fontId="12" fillId="0" borderId="0" applyFill="0" applyBorder="0" applyAlignment="0" applyProtection="0"/>
    <xf numFmtId="38" fontId="23" fillId="3" borderId="0" applyNumberFormat="0" applyBorder="0" applyAlignment="0" applyProtection="0"/>
    <xf numFmtId="0" fontId="24" fillId="0" borderId="0" applyNumberFormat="0" applyFill="0" applyBorder="0" applyAlignment="0" applyProtection="0"/>
    <xf numFmtId="0" fontId="9" fillId="0" borderId="10" applyNumberFormat="0" applyAlignment="0" applyProtection="0">
      <alignment horizontal="left" vertical="center"/>
    </xf>
    <xf numFmtId="0" fontId="9" fillId="0" borderId="2">
      <alignment horizontal="left" vertical="center"/>
    </xf>
    <xf numFmtId="0" fontId="6" fillId="0" borderId="0"/>
    <xf numFmtId="177" fontId="23" fillId="0" borderId="3">
      <alignment horizontal="right" vertical="center"/>
    </xf>
    <xf numFmtId="184" fontId="12" fillId="0" borderId="0">
      <protection locked="0"/>
    </xf>
    <xf numFmtId="184" fontId="12" fillId="0" borderId="0">
      <protection locked="0"/>
    </xf>
    <xf numFmtId="0" fontId="25" fillId="0" borderId="0"/>
    <xf numFmtId="0" fontId="26" fillId="0" borderId="11" applyNumberFormat="0" applyFill="0" applyAlignment="0" applyProtection="0"/>
    <xf numFmtId="0" fontId="12" fillId="3" borderId="12" applyAlignment="0">
      <alignment horizontal="center"/>
    </xf>
    <xf numFmtId="10" fontId="23" fillId="4" borderId="12" applyNumberFormat="0" applyBorder="0" applyAlignment="0" applyProtection="0"/>
    <xf numFmtId="44" fontId="19" fillId="0" borderId="0" applyFill="0" applyBorder="0" applyAlignment="0"/>
    <xf numFmtId="177" fontId="19" fillId="0" borderId="0" applyFill="0" applyBorder="0" applyAlignment="0"/>
    <xf numFmtId="44" fontId="19" fillId="0" borderId="0" applyFill="0" applyBorder="0" applyAlignment="0"/>
    <xf numFmtId="181" fontId="19" fillId="0" borderId="0" applyFill="0" applyBorder="0" applyAlignment="0"/>
    <xf numFmtId="177" fontId="19" fillId="0" borderId="0" applyFill="0" applyBorder="0" applyAlignment="0"/>
    <xf numFmtId="37" fontId="21" fillId="0" borderId="0"/>
    <xf numFmtId="0" fontId="12" fillId="0" borderId="0"/>
    <xf numFmtId="0" fontId="1" fillId="0" borderId="0"/>
    <xf numFmtId="0" fontId="1" fillId="0" borderId="0"/>
    <xf numFmtId="0" fontId="27" fillId="0" borderId="0"/>
    <xf numFmtId="40" fontId="28" fillId="5" borderId="0">
      <alignment horizontal="right"/>
    </xf>
    <xf numFmtId="0" fontId="29" fillId="5" borderId="0">
      <alignment horizontal="right"/>
    </xf>
    <xf numFmtId="0" fontId="30" fillId="5" borderId="7"/>
    <xf numFmtId="0" fontId="30" fillId="0" borderId="0" applyBorder="0">
      <alignment horizontal="centerContinuous"/>
    </xf>
    <xf numFmtId="0" fontId="31" fillId="0" borderId="0" applyBorder="0">
      <alignment horizontal="centerContinuous"/>
    </xf>
    <xf numFmtId="0" fontId="19" fillId="0" borderId="0"/>
    <xf numFmtId="180" fontId="19" fillId="0" borderId="0" applyFont="0" applyFill="0" applyBorder="0" applyAlignment="0" applyProtection="0"/>
    <xf numFmtId="185" fontId="12" fillId="0" borderId="0" applyFont="0" applyFill="0" applyBorder="0" applyAlignment="0" applyProtection="0"/>
    <xf numFmtId="10" fontId="12" fillId="0" borderId="0" applyFont="0" applyFill="0" applyBorder="0" applyAlignment="0" applyProtection="0"/>
    <xf numFmtId="44" fontId="19" fillId="0" borderId="0" applyFill="0" applyBorder="0" applyAlignment="0"/>
    <xf numFmtId="177" fontId="19" fillId="0" borderId="0" applyFill="0" applyBorder="0" applyAlignment="0"/>
    <xf numFmtId="44" fontId="19" fillId="0" borderId="0" applyFill="0" applyBorder="0" applyAlignment="0"/>
    <xf numFmtId="181" fontId="19" fillId="0" borderId="0" applyFill="0" applyBorder="0" applyAlignment="0"/>
    <xf numFmtId="177" fontId="19" fillId="0" borderId="0" applyFill="0" applyBorder="0" applyAlignment="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0" fontId="17" fillId="0" borderId="1">
      <alignment horizontal="center"/>
    </xf>
    <xf numFmtId="3" fontId="32" fillId="0" borderId="0" applyFont="0" applyFill="0" applyBorder="0" applyAlignment="0" applyProtection="0"/>
    <xf numFmtId="0" fontId="32" fillId="6" borderId="0" applyNumberFormat="0" applyFont="0" applyBorder="0" applyAlignment="0" applyProtection="0"/>
    <xf numFmtId="0" fontId="15" fillId="0" borderId="0" applyNumberFormat="0" applyFill="0" applyBorder="0" applyAlignment="0" applyProtection="0"/>
    <xf numFmtId="49" fontId="22" fillId="0" borderId="0" applyFill="0" applyBorder="0" applyAlignment="0"/>
    <xf numFmtId="186" fontId="19" fillId="0" borderId="0" applyFill="0" applyBorder="0" applyAlignment="0"/>
    <xf numFmtId="187" fontId="19" fillId="0" borderId="0" applyFill="0" applyBorder="0" applyAlignment="0"/>
    <xf numFmtId="40" fontId="33" fillId="0" borderId="0"/>
    <xf numFmtId="49" fontId="34" fillId="7" borderId="0">
      <alignment horizontal="left" vertical="center"/>
    </xf>
    <xf numFmtId="49" fontId="23" fillId="8" borderId="0"/>
    <xf numFmtId="49" fontId="12" fillId="9" borderId="0"/>
    <xf numFmtId="37" fontId="23" fillId="10" borderId="0" applyNumberFormat="0" applyBorder="0" applyAlignment="0" applyProtection="0"/>
    <xf numFmtId="37" fontId="23" fillId="0" borderId="0"/>
    <xf numFmtId="3" fontId="35" fillId="0" borderId="11" applyProtection="0"/>
    <xf numFmtId="40" fontId="36" fillId="0" borderId="0" applyFont="0" applyFill="0" applyBorder="0" applyAlignment="0" applyProtection="0"/>
    <xf numFmtId="38" fontId="36" fillId="0" borderId="0" applyFont="0" applyFill="0" applyBorder="0" applyAlignment="0" applyProtection="0"/>
    <xf numFmtId="0" fontId="36" fillId="0" borderId="0"/>
    <xf numFmtId="188" fontId="36" fillId="0" borderId="0" applyFont="0" applyFill="0" applyBorder="0" applyAlignment="0" applyProtection="0"/>
    <xf numFmtId="189" fontId="36" fillId="0" borderId="0" applyFont="0" applyFill="0" applyBorder="0" applyAlignment="0" applyProtection="0"/>
    <xf numFmtId="9" fontId="12" fillId="0" borderId="0" applyFont="0" applyFill="0" applyBorder="0" applyAlignment="0" applyProtection="0"/>
    <xf numFmtId="0" fontId="12" fillId="0" borderId="0"/>
    <xf numFmtId="0" fontId="37" fillId="0" borderId="0"/>
    <xf numFmtId="0" fontId="15" fillId="0" borderId="0" applyNumberFormat="0" applyFill="0" applyBorder="0" applyAlignment="0" applyProtection="0"/>
    <xf numFmtId="0" fontId="37" fillId="0" borderId="0"/>
    <xf numFmtId="0" fontId="12" fillId="0" borderId="6" quotePrefix="1">
      <alignment horizontal="justify" vertical="justify" textRotation="127" wrapText="1" justifyLastLine="1"/>
      <protection hidden="1"/>
    </xf>
    <xf numFmtId="0" fontId="12" fillId="0" borderId="6" quotePrefix="1">
      <alignment horizontal="justify" vertical="justify" textRotation="127" wrapText="1" justifyLastLine="1"/>
      <protection hidden="1"/>
    </xf>
    <xf numFmtId="0" fontId="12" fillId="0" borderId="6" quotePrefix="1">
      <alignment horizontal="justify" vertical="justify" textRotation="127" wrapText="1" justifyLastLine="1"/>
      <protection hidden="1"/>
    </xf>
    <xf numFmtId="0" fontId="15"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8" fillId="0" borderId="0" applyFont="0" applyFill="0" applyBorder="0" applyAlignment="0" applyProtection="0"/>
    <xf numFmtId="43" fontId="3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38" fillId="0" borderId="0" applyFont="0" applyFill="0" applyBorder="0" applyAlignment="0" applyProtection="0"/>
    <xf numFmtId="44" fontId="3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40" fillId="0" borderId="0" applyNumberFormat="0" applyFill="0" applyBorder="0" applyAlignment="0" applyProtection="0"/>
    <xf numFmtId="0" fontId="9" fillId="0" borderId="0" applyNumberFormat="0" applyFill="0" applyBorder="0" applyAlignment="0" applyProtection="0"/>
    <xf numFmtId="0" fontId="12" fillId="0" borderId="0"/>
    <xf numFmtId="0" fontId="12" fillId="0" borderId="0"/>
    <xf numFmtId="0" fontId="12" fillId="0" borderId="0"/>
    <xf numFmtId="0" fontId="12" fillId="0" borderId="6" quotePrefix="1">
      <alignment horizontal="justify" vertical="justify" textRotation="127" wrapText="1" justifyLastLine="1"/>
      <protection hidden="1"/>
    </xf>
    <xf numFmtId="0" fontId="12" fillId="0" borderId="0"/>
    <xf numFmtId="0" fontId="1" fillId="0" borderId="0"/>
    <xf numFmtId="0" fontId="12" fillId="0" borderId="0"/>
    <xf numFmtId="0" fontId="12" fillId="0" borderId="0"/>
    <xf numFmtId="0" fontId="1" fillId="0" borderId="0"/>
    <xf numFmtId="0" fontId="12" fillId="0" borderId="0"/>
    <xf numFmtId="171" fontId="12" fillId="0" borderId="6" quotePrefix="1">
      <alignment horizontal="justify" vertical="justify" textRotation="127" wrapText="1" justifyLastLine="1"/>
      <protection hidden="1"/>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8"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0" fillId="0" borderId="0" applyNumberForma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76">
    <xf numFmtId="0" fontId="0" fillId="0" borderId="0" xfId="0"/>
    <xf numFmtId="0" fontId="4" fillId="0" borderId="0" xfId="0" applyFont="1" applyAlignment="1">
      <alignment wrapText="1"/>
    </xf>
    <xf numFmtId="0" fontId="4" fillId="0" borderId="0" xfId="0" applyFont="1" applyAlignment="1">
      <alignment horizontal="left"/>
    </xf>
    <xf numFmtId="0" fontId="5" fillId="0" borderId="0" xfId="0" applyFont="1" applyAlignment="1">
      <alignment horizontal="left"/>
    </xf>
    <xf numFmtId="0" fontId="6" fillId="0" borderId="1" xfId="2" applyFont="1" applyFill="1" applyBorder="1" applyAlignment="1">
      <alignment horizontal="center"/>
    </xf>
    <xf numFmtId="0" fontId="6" fillId="0" borderId="0" xfId="2" applyFont="1" applyFill="1" applyBorder="1" applyAlignment="1">
      <alignment horizontal="center"/>
    </xf>
    <xf numFmtId="164" fontId="6" fillId="0" borderId="1" xfId="2" applyNumberFormat="1" applyFont="1" applyFill="1" applyBorder="1" applyAlignment="1">
      <alignment horizontal="center"/>
    </xf>
    <xf numFmtId="165" fontId="4" fillId="0" borderId="0" xfId="0" applyNumberFormat="1" applyFont="1" applyAlignment="1"/>
    <xf numFmtId="166" fontId="4" fillId="0" borderId="0" xfId="0" applyNumberFormat="1" applyFont="1" applyAlignment="1"/>
    <xf numFmtId="167" fontId="4" fillId="0" borderId="0" xfId="0" applyNumberFormat="1" applyFont="1" applyAlignment="1"/>
    <xf numFmtId="167" fontId="4" fillId="0" borderId="2" xfId="0" applyNumberFormat="1" applyFont="1" applyBorder="1" applyAlignment="1"/>
    <xf numFmtId="167" fontId="4" fillId="0" borderId="3" xfId="0" applyNumberFormat="1" applyFont="1" applyBorder="1" applyAlignment="1"/>
    <xf numFmtId="165" fontId="4" fillId="0" borderId="4" xfId="1" applyNumberFormat="1" applyFont="1" applyBorder="1" applyAlignment="1"/>
    <xf numFmtId="0" fontId="4" fillId="0" borderId="0" xfId="0" applyFont="1" applyAlignment="1"/>
    <xf numFmtId="0" fontId="3" fillId="0" borderId="0" xfId="0" applyFont="1" applyAlignment="1">
      <alignment wrapText="1"/>
    </xf>
    <xf numFmtId="165" fontId="3" fillId="0" borderId="0" xfId="0" applyNumberFormat="1" applyFont="1" applyAlignment="1">
      <alignment wrapText="1"/>
    </xf>
    <xf numFmtId="0" fontId="4" fillId="0" borderId="0" xfId="3" applyFont="1" applyAlignment="1">
      <alignment wrapText="1"/>
    </xf>
    <xf numFmtId="0" fontId="4" fillId="0" borderId="0" xfId="3" applyFont="1" applyAlignment="1">
      <alignment horizontal="left"/>
    </xf>
    <xf numFmtId="0" fontId="5" fillId="0" borderId="0" xfId="3" applyFont="1" applyAlignment="1">
      <alignment horizontal="left"/>
    </xf>
    <xf numFmtId="164" fontId="6" fillId="0" borderId="0" xfId="2" applyNumberFormat="1" applyFont="1" applyFill="1" applyBorder="1" applyAlignment="1">
      <alignment horizontal="center"/>
    </xf>
    <xf numFmtId="0" fontId="4" fillId="0" borderId="0" xfId="3" applyFont="1" applyAlignment="1">
      <alignment horizontal="right" wrapText="1"/>
    </xf>
    <xf numFmtId="165" fontId="4" fillId="0" borderId="0" xfId="4" applyNumberFormat="1" applyFont="1" applyAlignment="1"/>
    <xf numFmtId="165" fontId="4" fillId="0" borderId="0" xfId="4" applyNumberFormat="1" applyFont="1" applyAlignment="1">
      <alignment wrapText="1"/>
    </xf>
    <xf numFmtId="166" fontId="4" fillId="0" borderId="0" xfId="3" applyNumberFormat="1" applyFont="1" applyAlignment="1">
      <alignment horizontal="right"/>
    </xf>
    <xf numFmtId="165" fontId="4" fillId="0" borderId="0" xfId="4" applyNumberFormat="1" applyFont="1" applyAlignment="1">
      <alignment horizontal="left"/>
    </xf>
    <xf numFmtId="168" fontId="4" fillId="0" borderId="0" xfId="5" applyNumberFormat="1" applyFont="1" applyAlignment="1"/>
    <xf numFmtId="168" fontId="4" fillId="0" borderId="0" xfId="5" applyNumberFormat="1" applyFont="1" applyAlignment="1">
      <alignment wrapText="1"/>
    </xf>
    <xf numFmtId="168" fontId="4" fillId="0" borderId="2" xfId="5" applyNumberFormat="1" applyFont="1" applyBorder="1" applyAlignment="1"/>
    <xf numFmtId="167" fontId="4" fillId="0" borderId="0" xfId="3" applyNumberFormat="1" applyFont="1" applyAlignment="1"/>
    <xf numFmtId="167" fontId="4" fillId="0" borderId="3" xfId="3" applyNumberFormat="1" applyFont="1" applyBorder="1" applyAlignment="1"/>
    <xf numFmtId="167" fontId="4" fillId="0" borderId="0" xfId="3" applyNumberFormat="1" applyFont="1" applyAlignment="1">
      <alignment horizontal="left"/>
    </xf>
    <xf numFmtId="165" fontId="4" fillId="0" borderId="4" xfId="4" applyNumberFormat="1" applyFont="1" applyBorder="1" applyAlignment="1"/>
    <xf numFmtId="44" fontId="4" fillId="0" borderId="0" xfId="4" applyFont="1" applyAlignment="1"/>
    <xf numFmtId="0" fontId="4" fillId="0" borderId="0" xfId="3" applyFont="1" applyAlignment="1"/>
    <xf numFmtId="0" fontId="5" fillId="0" borderId="0" xfId="0" applyFont="1" applyAlignment="1">
      <alignment horizontal="center"/>
    </xf>
    <xf numFmtId="0" fontId="11" fillId="0" borderId="1" xfId="0" applyFont="1" applyBorder="1" applyAlignment="1">
      <alignment horizontal="center"/>
    </xf>
    <xf numFmtId="0" fontId="11" fillId="0" borderId="0" xfId="0" applyFont="1" applyAlignment="1">
      <alignment horizontal="center"/>
    </xf>
    <xf numFmtId="169" fontId="4" fillId="0" borderId="3" xfId="0" applyNumberFormat="1" applyFont="1" applyBorder="1" applyAlignment="1"/>
    <xf numFmtId="169" fontId="4" fillId="0" borderId="0" xfId="0" applyNumberFormat="1" applyFont="1" applyAlignment="1"/>
    <xf numFmtId="165" fontId="10" fillId="0" borderId="4" xfId="4" applyNumberFormat="1" applyFont="1" applyFill="1" applyBorder="1"/>
    <xf numFmtId="0" fontId="10" fillId="0" borderId="0" xfId="0" applyFont="1"/>
    <xf numFmtId="0" fontId="12" fillId="0" borderId="0" xfId="0" applyFont="1"/>
    <xf numFmtId="0" fontId="4" fillId="0" borderId="0" xfId="0" applyFont="1" applyFill="1" applyAlignment="1"/>
    <xf numFmtId="165" fontId="4" fillId="0" borderId="5" xfId="4" applyNumberFormat="1" applyFont="1" applyBorder="1" applyAlignment="1"/>
    <xf numFmtId="0" fontId="6" fillId="0" borderId="1" xfId="5" applyNumberFormat="1" applyFont="1" applyFill="1" applyBorder="1" applyAlignment="1">
      <alignment horizontal="center"/>
    </xf>
    <xf numFmtId="169" fontId="4" fillId="0" borderId="2" xfId="0" applyNumberFormat="1" applyFont="1" applyBorder="1" applyAlignment="1"/>
    <xf numFmtId="0" fontId="12" fillId="0" borderId="0" xfId="6" applyNumberFormat="1" applyFont="1" applyFill="1" applyBorder="1" applyAlignment="1">
      <alignment vertical="top"/>
    </xf>
    <xf numFmtId="170" fontId="4" fillId="0" borderId="0" xfId="0" applyNumberFormat="1" applyFont="1" applyAlignment="1"/>
    <xf numFmtId="169" fontId="4" fillId="0" borderId="0" xfId="0" applyNumberFormat="1" applyFont="1" applyBorder="1" applyAlignment="1"/>
    <xf numFmtId="170" fontId="4" fillId="0" borderId="3" xfId="0" applyNumberFormat="1" applyFont="1" applyBorder="1" applyAlignment="1"/>
    <xf numFmtId="169" fontId="12" fillId="0" borderId="0" xfId="0" applyNumberFormat="1" applyFont="1" applyAlignment="1"/>
    <xf numFmtId="0" fontId="5" fillId="0" borderId="0" xfId="0" applyFont="1" applyAlignment="1"/>
    <xf numFmtId="168" fontId="12" fillId="0" borderId="0" xfId="18" applyNumberFormat="1" applyFont="1" applyAlignment="1">
      <alignment vertical="center" wrapText="1"/>
    </xf>
    <xf numFmtId="168" fontId="10" fillId="0" borderId="0" xfId="5" applyNumberFormat="1" applyFont="1" applyFill="1" applyAlignment="1">
      <alignment horizontal="right"/>
    </xf>
    <xf numFmtId="168" fontId="12" fillId="0" borderId="0" xfId="18" applyNumberFormat="1" applyFont="1" applyFill="1" applyBorder="1"/>
    <xf numFmtId="168" fontId="6" fillId="0" borderId="0" xfId="18" applyNumberFormat="1" applyFont="1" applyFill="1" applyAlignment="1"/>
    <xf numFmtId="166" fontId="12" fillId="0" borderId="0" xfId="0" applyNumberFormat="1" applyFont="1" applyAlignment="1"/>
    <xf numFmtId="166" fontId="12" fillId="0" borderId="0" xfId="0" applyNumberFormat="1" applyFont="1" applyAlignment="1">
      <alignment horizontal="center"/>
    </xf>
    <xf numFmtId="168" fontId="12" fillId="0" borderId="0" xfId="18" applyNumberFormat="1" applyFont="1" applyAlignment="1"/>
    <xf numFmtId="168" fontId="6" fillId="0" borderId="0" xfId="18" applyNumberFormat="1" applyFont="1" applyAlignment="1"/>
    <xf numFmtId="165" fontId="12" fillId="0" borderId="9" xfId="18" applyNumberFormat="1" applyFont="1" applyBorder="1" applyAlignment="1"/>
    <xf numFmtId="165" fontId="12" fillId="0" borderId="0" xfId="18" applyNumberFormat="1" applyFont="1" applyBorder="1" applyAlignment="1"/>
    <xf numFmtId="165" fontId="12" fillId="0" borderId="9" xfId="18" applyNumberFormat="1" applyFont="1" applyFill="1" applyBorder="1" applyAlignment="1"/>
    <xf numFmtId="168" fontId="6" fillId="0" borderId="0" xfId="18" applyNumberFormat="1" applyFont="1" applyFill="1" applyBorder="1" applyAlignment="1">
      <alignment horizontal="center"/>
    </xf>
    <xf numFmtId="166" fontId="4" fillId="0" borderId="0" xfId="0" applyNumberFormat="1" applyFont="1" applyAlignment="1">
      <alignment horizontal="center"/>
    </xf>
    <xf numFmtId="168" fontId="12" fillId="0" borderId="0" xfId="18" applyNumberFormat="1" applyFont="1" applyBorder="1" applyAlignment="1"/>
    <xf numFmtId="168" fontId="12" fillId="0" borderId="0" xfId="18" applyNumberFormat="1" applyFont="1" applyAlignment="1">
      <alignment wrapText="1"/>
    </xf>
    <xf numFmtId="44" fontId="4" fillId="0" borderId="4" xfId="4" applyFont="1" applyBorder="1" applyAlignment="1"/>
    <xf numFmtId="190" fontId="4" fillId="0" borderId="0" xfId="0" applyNumberFormat="1" applyFont="1" applyAlignment="1"/>
    <xf numFmtId="0" fontId="5" fillId="0" borderId="0" xfId="0" applyFont="1" applyAlignment="1">
      <alignment horizontal="center" vertical="top"/>
    </xf>
    <xf numFmtId="0" fontId="11" fillId="0" borderId="1" xfId="0" applyFont="1" applyBorder="1" applyAlignment="1">
      <alignment horizontal="center" vertical="top" wrapText="1"/>
    </xf>
    <xf numFmtId="0" fontId="4" fillId="0" borderId="0" xfId="0" applyFont="1" applyAlignment="1">
      <alignment vertical="top" wrapText="1"/>
    </xf>
    <xf numFmtId="165" fontId="12" fillId="0" borderId="4" xfId="18" applyNumberFormat="1" applyFont="1" applyBorder="1" applyAlignment="1"/>
    <xf numFmtId="165" fontId="12" fillId="0" borderId="0" xfId="18" applyNumberFormat="1" applyFont="1" applyFill="1" applyBorder="1" applyAlignment="1"/>
    <xf numFmtId="165" fontId="12" fillId="0" borderId="0" xfId="9" applyNumberFormat="1" applyFont="1" applyFill="1" applyBorder="1"/>
    <xf numFmtId="0" fontId="4" fillId="0" borderId="0" xfId="0" applyFont="1" applyFill="1" applyAlignment="1">
      <alignment wrapText="1"/>
    </xf>
    <xf numFmtId="0" fontId="11" fillId="0" borderId="1" xfId="0" applyFont="1" applyFill="1" applyBorder="1" applyAlignment="1">
      <alignment horizontal="center" vertical="top"/>
    </xf>
    <xf numFmtId="0" fontId="10" fillId="0" borderId="0" xfId="0" applyFont="1" applyFill="1" applyAlignment="1">
      <alignment vertical="top"/>
    </xf>
    <xf numFmtId="0" fontId="11" fillId="0" borderId="1" xfId="0" applyFont="1" applyFill="1" applyBorder="1" applyAlignment="1">
      <alignment horizontal="center"/>
    </xf>
    <xf numFmtId="191" fontId="4" fillId="0" borderId="0" xfId="0" applyNumberFormat="1" applyFont="1" applyAlignment="1"/>
    <xf numFmtId="192" fontId="4" fillId="0" borderId="0" xfId="0" applyNumberFormat="1" applyFont="1" applyAlignment="1">
      <alignment horizontal="center"/>
    </xf>
    <xf numFmtId="193" fontId="4" fillId="0" borderId="0" xfId="0" applyNumberFormat="1" applyFont="1" applyAlignment="1"/>
    <xf numFmtId="192" fontId="4" fillId="0" borderId="0" xfId="0" applyNumberFormat="1" applyFont="1" applyAlignment="1"/>
    <xf numFmtId="169" fontId="4" fillId="0" borderId="0" xfId="0" applyNumberFormat="1" applyFont="1" applyAlignment="1">
      <alignment horizontal="center"/>
    </xf>
    <xf numFmtId="168" fontId="12" fillId="0" borderId="3" xfId="18" applyNumberFormat="1" applyFont="1" applyFill="1" applyBorder="1" applyAlignment="1">
      <alignment horizontal="right"/>
    </xf>
    <xf numFmtId="0" fontId="10" fillId="0" borderId="0" xfId="0" applyFont="1" applyAlignment="1">
      <alignment horizontal="left" indent="1"/>
    </xf>
    <xf numFmtId="0" fontId="4" fillId="0" borderId="0" xfId="0" applyFont="1" applyAlignment="1">
      <alignment horizontal="center"/>
    </xf>
    <xf numFmtId="168" fontId="12" fillId="0" borderId="0" xfId="18" applyNumberFormat="1" applyFont="1" applyAlignment="1">
      <alignment vertical="center"/>
    </xf>
    <xf numFmtId="168" fontId="6" fillId="0" borderId="0" xfId="18" applyNumberFormat="1" applyFont="1" applyBorder="1" applyAlignment="1"/>
    <xf numFmtId="0" fontId="42" fillId="0" borderId="0" xfId="0" applyFont="1" applyAlignment="1">
      <alignment wrapText="1"/>
    </xf>
    <xf numFmtId="0" fontId="4" fillId="0" borderId="0" xfId="0" applyFont="1" applyAlignment="1">
      <alignment wrapText="1"/>
    </xf>
    <xf numFmtId="44" fontId="4" fillId="0" borderId="0" xfId="1" applyFont="1" applyFill="1" applyAlignment="1"/>
    <xf numFmtId="167" fontId="4" fillId="0" borderId="0" xfId="0" applyNumberFormat="1" applyFont="1" applyFill="1" applyAlignment="1"/>
    <xf numFmtId="44" fontId="4" fillId="0" borderId="0" xfId="4" applyFont="1" applyFill="1" applyAlignment="1"/>
    <xf numFmtId="44" fontId="4" fillId="0" borderId="0" xfId="4" applyFont="1" applyFill="1" applyAlignment="1">
      <alignment wrapText="1"/>
    </xf>
    <xf numFmtId="0" fontId="4" fillId="0" borderId="0" xfId="3" applyFont="1" applyFill="1" applyAlignment="1">
      <alignment wrapText="1"/>
    </xf>
    <xf numFmtId="167" fontId="4" fillId="0" borderId="0" xfId="3" applyNumberFormat="1" applyFont="1" applyFill="1" applyAlignment="1"/>
    <xf numFmtId="0" fontId="12" fillId="0" borderId="0" xfId="0" applyFont="1" applyAlignment="1"/>
    <xf numFmtId="169" fontId="4" fillId="0" borderId="0" xfId="0" applyNumberFormat="1" applyFont="1" applyFill="1" applyAlignment="1"/>
    <xf numFmtId="166" fontId="4" fillId="0" borderId="0" xfId="0" applyNumberFormat="1" applyFont="1" applyFill="1" applyAlignment="1"/>
    <xf numFmtId="166" fontId="12" fillId="0" borderId="0" xfId="0" applyNumberFormat="1" applyFont="1" applyFill="1" applyAlignment="1"/>
    <xf numFmtId="166" fontId="42" fillId="0" borderId="0" xfId="0" applyNumberFormat="1" applyFont="1" applyFill="1" applyAlignment="1"/>
    <xf numFmtId="166" fontId="4" fillId="0" borderId="0" xfId="3" applyNumberFormat="1" applyFont="1" applyFill="1" applyAlignment="1">
      <alignment horizontal="right"/>
    </xf>
    <xf numFmtId="166" fontId="12" fillId="0" borderId="0" xfId="3" applyNumberFormat="1" applyFont="1" applyFill="1" applyAlignment="1">
      <alignment horizontal="right"/>
    </xf>
    <xf numFmtId="166" fontId="42" fillId="0" borderId="0" xfId="3" applyNumberFormat="1" applyFont="1" applyFill="1" applyAlignment="1">
      <alignment horizontal="right"/>
    </xf>
    <xf numFmtId="0" fontId="6" fillId="0" borderId="0" xfId="5" applyNumberFormat="1" applyFont="1" applyFill="1" applyBorder="1" applyAlignment="1">
      <alignment horizontal="center"/>
    </xf>
    <xf numFmtId="0" fontId="4" fillId="0" borderId="0" xfId="0" applyFont="1" applyBorder="1" applyAlignment="1">
      <alignment wrapText="1"/>
    </xf>
    <xf numFmtId="165" fontId="4" fillId="0" borderId="0" xfId="4" applyNumberFormat="1" applyFont="1" applyBorder="1" applyAlignment="1"/>
    <xf numFmtId="170" fontId="4" fillId="0" borderId="0" xfId="0" applyNumberFormat="1" applyFont="1" applyBorder="1" applyAlignment="1"/>
    <xf numFmtId="168" fontId="4" fillId="0" borderId="0" xfId="5" applyNumberFormat="1" applyFont="1" applyBorder="1" applyAlignment="1"/>
    <xf numFmtId="169" fontId="12" fillId="0" borderId="0" xfId="0" applyNumberFormat="1" applyFont="1" applyBorder="1" applyAlignment="1"/>
    <xf numFmtId="0" fontId="8" fillId="0" borderId="0" xfId="3"/>
    <xf numFmtId="167" fontId="3" fillId="0" borderId="0" xfId="0" applyNumberFormat="1" applyFont="1" applyAlignment="1">
      <alignment wrapText="1"/>
    </xf>
    <xf numFmtId="0" fontId="46" fillId="0" borderId="0" xfId="3" applyFont="1" applyAlignment="1">
      <alignment vertical="top" wrapText="1"/>
    </xf>
    <xf numFmtId="0" fontId="44" fillId="0" borderId="0" xfId="3" applyFont="1" applyAlignment="1">
      <alignment vertical="top" wrapText="1"/>
    </xf>
    <xf numFmtId="0" fontId="8" fillId="0" borderId="0" xfId="3" applyAlignment="1"/>
    <xf numFmtId="0" fontId="4" fillId="0" borderId="0" xfId="0" applyFont="1" applyAlignment="1">
      <alignment wrapText="1"/>
    </xf>
    <xf numFmtId="44" fontId="4" fillId="0" borderId="0" xfId="0" applyNumberFormat="1" applyFont="1" applyAlignment="1">
      <alignment wrapText="1"/>
    </xf>
    <xf numFmtId="0" fontId="12" fillId="0" borderId="0" xfId="2" applyFont="1"/>
    <xf numFmtId="0" fontId="12" fillId="0" borderId="0" xfId="0" applyFont="1" applyFill="1" applyAlignment="1"/>
    <xf numFmtId="0" fontId="5" fillId="0" borderId="0" xfId="0" applyFont="1" applyAlignment="1">
      <alignment horizontal="left" vertical="top"/>
    </xf>
    <xf numFmtId="168" fontId="6" fillId="0" borderId="1" xfId="18" applyNumberFormat="1" applyFont="1" applyBorder="1" applyAlignment="1">
      <alignment horizontal="center" vertical="top"/>
    </xf>
    <xf numFmtId="164" fontId="6" fillId="0" borderId="1" xfId="10" applyNumberFormat="1" applyFont="1" applyBorder="1" applyAlignment="1">
      <alignment horizontal="center" vertical="top" wrapText="1"/>
    </xf>
    <xf numFmtId="169" fontId="4" fillId="0" borderId="9" xfId="0" applyNumberFormat="1" applyFont="1" applyBorder="1" applyAlignment="1"/>
    <xf numFmtId="0" fontId="4" fillId="0" borderId="0" xfId="0" applyFont="1" applyAlignment="1">
      <alignment wrapText="1"/>
    </xf>
    <xf numFmtId="41" fontId="12" fillId="0" borderId="6" xfId="162" applyNumberFormat="1" applyFont="1" applyFill="1" applyAlignment="1">
      <alignment vertical="top"/>
      <protection hidden="1"/>
    </xf>
    <xf numFmtId="41" fontId="12" fillId="0" borderId="0" xfId="6" applyNumberFormat="1" applyFont="1" applyFill="1" applyBorder="1" applyAlignment="1">
      <alignment vertical="top"/>
    </xf>
    <xf numFmtId="41" fontId="12" fillId="0" borderId="6" xfId="162" applyNumberFormat="1" applyFont="1" applyAlignment="1">
      <alignment vertical="top"/>
      <protection hidden="1"/>
    </xf>
    <xf numFmtId="0" fontId="4" fillId="0" borderId="0" xfId="0" applyFont="1" applyAlignment="1">
      <alignment wrapText="1"/>
    </xf>
    <xf numFmtId="0" fontId="5" fillId="0" borderId="0" xfId="0" applyFont="1" applyAlignment="1">
      <alignment horizontal="center" wrapText="1"/>
    </xf>
    <xf numFmtId="9" fontId="3" fillId="0" borderId="0" xfId="195" applyFont="1" applyAlignment="1">
      <alignment wrapText="1"/>
    </xf>
    <xf numFmtId="164" fontId="12" fillId="0" borderId="0" xfId="12" applyNumberFormat="1" applyFont="1" applyFill="1" applyBorder="1" applyAlignment="1">
      <alignment horizontal="right"/>
    </xf>
    <xf numFmtId="0" fontId="2" fillId="0" borderId="0" xfId="0" applyFont="1" applyAlignment="1">
      <alignment wrapText="1"/>
    </xf>
    <xf numFmtId="165" fontId="4" fillId="0" borderId="0" xfId="1" applyNumberFormat="1" applyFont="1" applyBorder="1" applyAlignment="1"/>
    <xf numFmtId="168" fontId="4" fillId="0" borderId="0" xfId="196" applyNumberFormat="1" applyFont="1" applyAlignment="1">
      <alignment wrapText="1"/>
    </xf>
    <xf numFmtId="168" fontId="4" fillId="0" borderId="0" xfId="196" applyNumberFormat="1" applyFont="1" applyAlignment="1"/>
    <xf numFmtId="168" fontId="4" fillId="0" borderId="3" xfId="196" applyNumberFormat="1" applyFont="1" applyBorder="1" applyAlignment="1"/>
    <xf numFmtId="168" fontId="4" fillId="0" borderId="9" xfId="196" applyNumberFormat="1" applyFont="1" applyBorder="1" applyAlignment="1"/>
    <xf numFmtId="168" fontId="4" fillId="0" borderId="2" xfId="196" applyNumberFormat="1" applyFont="1" applyBorder="1" applyAlignment="1"/>
    <xf numFmtId="0" fontId="4" fillId="0" borderId="0" xfId="0" applyFont="1" applyAlignment="1">
      <alignment wrapText="1"/>
    </xf>
    <xf numFmtId="0" fontId="6" fillId="0" borderId="3" xfId="10" applyFont="1" applyBorder="1" applyAlignment="1">
      <alignment horizontal="center"/>
    </xf>
    <xf numFmtId="165" fontId="4" fillId="0" borderId="0" xfId="0" applyNumberFormat="1" applyFont="1" applyAlignment="1">
      <alignment wrapText="1"/>
    </xf>
    <xf numFmtId="0" fontId="12" fillId="0" borderId="0" xfId="0" applyFont="1" applyAlignment="1">
      <alignment vertical="top" wrapText="1"/>
    </xf>
    <xf numFmtId="0" fontId="10" fillId="0" borderId="0" xfId="0" applyFont="1" applyAlignment="1"/>
    <xf numFmtId="16" fontId="6" fillId="0" borderId="1" xfId="0" applyNumberFormat="1" applyFont="1" applyBorder="1" applyAlignment="1">
      <alignment horizontal="center"/>
    </xf>
    <xf numFmtId="0" fontId="4" fillId="0" borderId="0" xfId="0" applyFont="1" applyAlignment="1">
      <alignment horizontal="center" wrapText="1"/>
    </xf>
    <xf numFmtId="0" fontId="4"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5" fillId="0" borderId="0" xfId="0" applyFont="1" applyAlignment="1">
      <alignment horizontal="center" wrapText="1"/>
    </xf>
    <xf numFmtId="16" fontId="6" fillId="0" borderId="1" xfId="3" applyNumberFormat="1" applyFont="1" applyBorder="1" applyAlignment="1">
      <alignment horizontal="center"/>
    </xf>
    <xf numFmtId="0" fontId="10" fillId="0" borderId="0" xfId="3" applyFont="1" applyAlignment="1">
      <alignment horizontal="center"/>
    </xf>
    <xf numFmtId="0" fontId="2" fillId="0" borderId="0" xfId="3" applyFont="1" applyAlignment="1">
      <alignment horizontal="center" wrapText="1"/>
    </xf>
    <xf numFmtId="0" fontId="3" fillId="0" borderId="0" xfId="3" applyFont="1" applyAlignment="1">
      <alignment wrapText="1"/>
    </xf>
    <xf numFmtId="0" fontId="5" fillId="0" borderId="0" xfId="3" applyFont="1" applyAlignment="1">
      <alignment horizontal="center" wrapText="1"/>
    </xf>
    <xf numFmtId="0" fontId="4" fillId="0" borderId="0" xfId="3" applyFont="1" applyAlignment="1">
      <alignment wrapText="1"/>
    </xf>
    <xf numFmtId="0" fontId="10" fillId="0" borderId="0" xfId="0" applyFont="1" applyAlignment="1">
      <alignment horizontal="center"/>
    </xf>
    <xf numFmtId="16" fontId="6" fillId="0" borderId="0" xfId="0" applyNumberFormat="1" applyFont="1" applyFill="1" applyBorder="1" applyAlignment="1">
      <alignment horizontal="center"/>
    </xf>
    <xf numFmtId="16" fontId="6" fillId="0" borderId="1" xfId="0" applyNumberFormat="1" applyFont="1" applyFill="1" applyBorder="1" applyAlignment="1">
      <alignment horizontal="center"/>
    </xf>
    <xf numFmtId="0" fontId="12" fillId="0" borderId="0" xfId="7" applyFont="1" applyBorder="1" applyAlignment="1">
      <alignment horizontal="center"/>
      <protection hidden="1"/>
    </xf>
    <xf numFmtId="0" fontId="6" fillId="0" borderId="0" xfId="0" applyFont="1" applyAlignment="1">
      <alignment horizontal="center"/>
    </xf>
    <xf numFmtId="168" fontId="6" fillId="0" borderId="1" xfId="18" applyNumberFormat="1" applyFont="1" applyBorder="1" applyAlignment="1">
      <alignment horizontal="center"/>
    </xf>
    <xf numFmtId="0" fontId="4" fillId="0" borderId="0" xfId="0" applyFont="1" applyAlignment="1">
      <alignment horizontal="left" wrapText="1"/>
    </xf>
    <xf numFmtId="0" fontId="6" fillId="0" borderId="3" xfId="10" applyFont="1" applyBorder="1" applyAlignment="1">
      <alignment horizontal="center"/>
    </xf>
    <xf numFmtId="0" fontId="10" fillId="0" borderId="0" xfId="0" applyFont="1" applyFill="1" applyBorder="1" applyAlignment="1">
      <alignment horizontal="center"/>
    </xf>
    <xf numFmtId="0" fontId="11" fillId="0" borderId="1" xfId="0" quotePrefix="1" applyFont="1" applyBorder="1" applyAlignment="1">
      <alignment horizontal="center"/>
    </xf>
    <xf numFmtId="0" fontId="11" fillId="0" borderId="10" xfId="0" applyFont="1" applyBorder="1" applyAlignment="1">
      <alignment horizontal="center"/>
    </xf>
    <xf numFmtId="0" fontId="12" fillId="0" borderId="0" xfId="0" applyFont="1" applyAlignment="1">
      <alignment horizontal="left" vertical="top" wrapText="1"/>
    </xf>
    <xf numFmtId="0" fontId="4" fillId="0" borderId="0" xfId="0" applyFont="1" applyAlignment="1">
      <alignment horizontal="left" vertical="center"/>
    </xf>
    <xf numFmtId="0" fontId="45" fillId="0" borderId="0" xfId="3" applyFont="1" applyAlignment="1">
      <alignment vertical="top" wrapText="1"/>
    </xf>
    <xf numFmtId="0" fontId="44" fillId="0" borderId="0" xfId="3" applyFont="1" applyAlignment="1">
      <alignment horizontal="left" vertical="top" wrapText="1"/>
    </xf>
    <xf numFmtId="0" fontId="4" fillId="0" borderId="0" xfId="3" applyFont="1" applyAlignment="1">
      <alignment horizontal="center"/>
    </xf>
    <xf numFmtId="0" fontId="8" fillId="0" borderId="0" xfId="3" applyAlignment="1">
      <alignment horizontal="center"/>
    </xf>
    <xf numFmtId="0" fontId="43" fillId="0" borderId="0" xfId="3" applyFont="1" applyAlignment="1">
      <alignment vertical="top" wrapText="1"/>
    </xf>
    <xf numFmtId="0" fontId="8" fillId="0" borderId="0" xfId="3" applyAlignment="1">
      <alignment vertical="top" wrapText="1"/>
    </xf>
    <xf numFmtId="0" fontId="44" fillId="0" borderId="0" xfId="3" applyFont="1" applyAlignment="1">
      <alignment vertical="top" wrapText="1"/>
    </xf>
  </cellXfs>
  <cellStyles count="197">
    <cellStyle name="??&amp;_x0012_?&amp;_x000b_" xfId="19"/>
    <cellStyle name="??&amp;_x0012_?&amp;_x000b_?_x0008_*_x0007_?" xfId="20"/>
    <cellStyle name="??&amp;_x0012_?&amp;_x000b_?_x0008_*_x0007_?_x0007_" xfId="21"/>
    <cellStyle name="??&amp;_x0012_?&amp;_x000b_?_x0008_*_x0007_?_x0007__x0001__x0001_" xfId="8"/>
    <cellStyle name="??&amp;_x0012_?&amp;_x000b_?_x0008_*_x0007_?_x0007__x0001__x0001_ 2" xfId="121"/>
    <cellStyle name="??_?.????" xfId="22"/>
    <cellStyle name="_Agilent Restated Financial FY02-Q306 v.7" xfId="122"/>
    <cellStyle name="_Amount" xfId="23"/>
    <cellStyle name="_Apr '05 financials recon v5" xfId="123"/>
    <cellStyle name="_Center" xfId="24"/>
    <cellStyle name="_Copy of FY06 Jan Cash Flow v10" xfId="25"/>
    <cellStyle name="_Desc" xfId="26"/>
    <cellStyle name="_Disc Ops Footnote v3 - Balance sheet" xfId="27"/>
    <cellStyle name="_DOH Q107 Back up" xfId="124"/>
    <cellStyle name="_Inc Stmt-press release 5-9" xfId="28"/>
    <cellStyle name="_Oct'05 financials recon - DISC OPS v5" xfId="125"/>
    <cellStyle name="_PY PF web tables" xfId="126"/>
    <cellStyle name="_Q106Recon" xfId="127"/>
    <cellStyle name="_Q2'09 ATD Conf Call Notes Essbase 5.13.09" xfId="128"/>
    <cellStyle name="_Q4'06 Press Release Tables FINAL 11.14 4.19am" xfId="29"/>
    <cellStyle name="£ BP" xfId="30"/>
    <cellStyle name="¥ JY" xfId="31"/>
    <cellStyle name="Actual Date" xfId="32"/>
    <cellStyle name="Bold/Border" xfId="33"/>
    <cellStyle name="Border" xfId="34"/>
    <cellStyle name="Bullet" xfId="35"/>
    <cellStyle name="C:\WINNT" xfId="36"/>
    <cellStyle name="Calc Currency (0)" xfId="37"/>
    <cellStyle name="Calc Currency (2)" xfId="38"/>
    <cellStyle name="Calc Percent (0)" xfId="39"/>
    <cellStyle name="Calc Percent (1)" xfId="40"/>
    <cellStyle name="Calc Percent (2)" xfId="41"/>
    <cellStyle name="Calc Units (0)" xfId="42"/>
    <cellStyle name="Calc Units (1)" xfId="43"/>
    <cellStyle name="Calc Units (2)" xfId="44"/>
    <cellStyle name="Comma" xfId="196" builtinId="3"/>
    <cellStyle name="Comma [00]" xfId="45"/>
    <cellStyle name="Comma 10 2" xfId="129"/>
    <cellStyle name="Comma 11 5" xfId="190"/>
    <cellStyle name="Comma 13" xfId="130"/>
    <cellStyle name="Comma 2" xfId="5"/>
    <cellStyle name="Comma 2 2" xfId="18"/>
    <cellStyle name="Comma 20 3" xfId="131"/>
    <cellStyle name="Comma 25" xfId="132"/>
    <cellStyle name="Comma 27" xfId="133"/>
    <cellStyle name="Comma 29" xfId="134"/>
    <cellStyle name="Comma 3" xfId="135"/>
    <cellStyle name="Comma 3 2" xfId="136"/>
    <cellStyle name="Comma 3 4" xfId="137"/>
    <cellStyle name="Comma 37" xfId="138"/>
    <cellStyle name="Comma 38" xfId="139"/>
    <cellStyle name="Comma 4" xfId="140"/>
    <cellStyle name="Comma 50" xfId="141"/>
    <cellStyle name="Comma 51" xfId="142"/>
    <cellStyle name="Comma 52" xfId="143"/>
    <cellStyle name="Comma 53" xfId="144"/>
    <cellStyle name="Comma 60" xfId="145"/>
    <cellStyle name="Comma 61" xfId="146"/>
    <cellStyle name="Comma0" xfId="46"/>
    <cellStyle name="Comma0 - Style3" xfId="47"/>
    <cellStyle name="Comma0_02-2006 EPS" xfId="48"/>
    <cellStyle name="Compressed" xfId="49"/>
    <cellStyle name="Curren - Style4" xfId="50"/>
    <cellStyle name="Currency" xfId="1" builtinId="4"/>
    <cellStyle name="Currency [00]" xfId="51"/>
    <cellStyle name="Currency 10 2" xfId="147"/>
    <cellStyle name="Currency 15" xfId="11"/>
    <cellStyle name="Currency 15 2" xfId="148"/>
    <cellStyle name="Currency 2" xfId="4"/>
    <cellStyle name="Currency 2 2" xfId="9"/>
    <cellStyle name="Currency 25" xfId="149"/>
    <cellStyle name="Currency 3" xfId="150"/>
    <cellStyle name="Currency 3 2" xfId="151"/>
    <cellStyle name="Currency 3 8" xfId="193"/>
    <cellStyle name="Currency 34" xfId="152"/>
    <cellStyle name="Currency 39" xfId="153"/>
    <cellStyle name="Currency 4" xfId="154"/>
    <cellStyle name="Currency 40" xfId="155"/>
    <cellStyle name="Currency 49" xfId="156"/>
    <cellStyle name="Currency0" xfId="52"/>
    <cellStyle name="Dash" xfId="53"/>
    <cellStyle name="Date" xfId="54"/>
    <cellStyle name="Date Short" xfId="55"/>
    <cellStyle name="Enter Currency (0)" xfId="56"/>
    <cellStyle name="Enter Currency (2)" xfId="57"/>
    <cellStyle name="Enter Units (0)" xfId="58"/>
    <cellStyle name="Enter Units (1)" xfId="59"/>
    <cellStyle name="Enter Units (2)" xfId="60"/>
    <cellStyle name="Fixed" xfId="61"/>
    <cellStyle name="Grey" xfId="62"/>
    <cellStyle name="HEADER" xfId="63"/>
    <cellStyle name="Header1" xfId="64"/>
    <cellStyle name="Header2" xfId="65"/>
    <cellStyle name="Heading" xfId="66"/>
    <cellStyle name="Heading 1 2" xfId="157"/>
    <cellStyle name="Heading 2 2" xfId="158"/>
    <cellStyle name="heading info" xfId="67"/>
    <cellStyle name="Heading1" xfId="68"/>
    <cellStyle name="Heading2" xfId="69"/>
    <cellStyle name="Heading3" xfId="70"/>
    <cellStyle name="HIGHLIGHT" xfId="71"/>
    <cellStyle name="IMR" xfId="72"/>
    <cellStyle name="Input [yellow]" xfId="73"/>
    <cellStyle name="Link Currency (0)" xfId="74"/>
    <cellStyle name="Link Currency (2)" xfId="75"/>
    <cellStyle name="Link Units (0)" xfId="76"/>
    <cellStyle name="Link Units (1)" xfId="77"/>
    <cellStyle name="Link Units (2)" xfId="78"/>
    <cellStyle name="no dec" xfId="79"/>
    <cellStyle name="Normal" xfId="0" builtinId="0"/>
    <cellStyle name="Normal - Style1" xfId="80"/>
    <cellStyle name="Normal 2" xfId="3"/>
    <cellStyle name="Normal 2 2" xfId="17"/>
    <cellStyle name="Normal 2 2 3" xfId="13"/>
    <cellStyle name="Normal 2 4" xfId="159"/>
    <cellStyle name="Normal 255" xfId="15"/>
    <cellStyle name="Normal 255 3" xfId="16"/>
    <cellStyle name="Normal 255 5" xfId="194"/>
    <cellStyle name="Normal 28" xfId="160"/>
    <cellStyle name="Normal 3" xfId="81"/>
    <cellStyle name="Normal 3 2" xfId="161"/>
    <cellStyle name="Normal 3 3" xfId="14"/>
    <cellStyle name="Normal 3 3 2" xfId="162"/>
    <cellStyle name="Normal 3 8" xfId="7"/>
    <cellStyle name="Normal 31" xfId="163"/>
    <cellStyle name="Normal 4" xfId="82"/>
    <cellStyle name="Normal 4 2" xfId="164"/>
    <cellStyle name="Normal 4 3" xfId="165"/>
    <cellStyle name="Normal 44" xfId="166"/>
    <cellStyle name="Normal 57 4" xfId="191"/>
    <cellStyle name="Normal 80 2" xfId="167"/>
    <cellStyle name="Normal 86" xfId="168"/>
    <cellStyle name="Normal 96 2" xfId="169"/>
    <cellStyle name="Normal_FY05 Oct Cash Flow statement V10 manual with disc ops 2 2" xfId="6"/>
    <cellStyle name="Normal_Q1'01 Press Release" xfId="2"/>
    <cellStyle name="Normal_Q1'01 Press Release 2" xfId="10"/>
    <cellStyle name="Normal2" xfId="83"/>
    <cellStyle name="Output Amounts" xfId="84"/>
    <cellStyle name="Output Column Headings" xfId="85"/>
    <cellStyle name="Output Line Items" xfId="86"/>
    <cellStyle name="Output Report Heading" xfId="87"/>
    <cellStyle name="Output Report Title" xfId="88"/>
    <cellStyle name="Percen - Style1" xfId="89"/>
    <cellStyle name="Percent" xfId="195" builtinId="5"/>
    <cellStyle name="Percent [0]" xfId="90"/>
    <cellStyle name="Percent [00]" xfId="91"/>
    <cellStyle name="Percent [2]" xfId="92"/>
    <cellStyle name="Percent 10 2" xfId="170"/>
    <cellStyle name="Percent 16" xfId="12"/>
    <cellStyle name="Percent 16 2" xfId="171"/>
    <cellStyle name="Percent 2" xfId="120"/>
    <cellStyle name="Percent 23" xfId="172"/>
    <cellStyle name="Percent 26" xfId="173"/>
    <cellStyle name="Percent 26 2" xfId="174"/>
    <cellStyle name="Percent 28" xfId="175"/>
    <cellStyle name="Percent 3" xfId="176"/>
    <cellStyle name="Percent 3 2" xfId="177"/>
    <cellStyle name="Percent 3 2 2" xfId="178"/>
    <cellStyle name="Percent 3 6" xfId="192"/>
    <cellStyle name="Percent 36" xfId="179"/>
    <cellStyle name="Percent 37" xfId="180"/>
    <cellStyle name="Percent 46" xfId="181"/>
    <cellStyle name="Percent 49" xfId="182"/>
    <cellStyle name="Percent 58" xfId="183"/>
    <cellStyle name="Percent 59" xfId="184"/>
    <cellStyle name="PrePop Currency (0)" xfId="93"/>
    <cellStyle name="PrePop Currency (2)" xfId="94"/>
    <cellStyle name="PrePop Units (0)" xfId="95"/>
    <cellStyle name="PrePop Units (1)" xfId="96"/>
    <cellStyle name="PrePop Units (2)" xfId="97"/>
    <cellStyle name="PSChar" xfId="98"/>
    <cellStyle name="PSDate" xfId="99"/>
    <cellStyle name="PSDec" xfId="100"/>
    <cellStyle name="PSHeading" xfId="101"/>
    <cellStyle name="PSInt" xfId="102"/>
    <cellStyle name="PSSpacer" xfId="103"/>
    <cellStyle name="Style 1" xfId="104"/>
    <cellStyle name="Style 1 2" xfId="185"/>
    <cellStyle name="Style 1 2 2" xfId="186"/>
    <cellStyle name="Style 1 2 2 2" xfId="187"/>
    <cellStyle name="Style 1 2 3" xfId="188"/>
    <cellStyle name="Text Indent A" xfId="105"/>
    <cellStyle name="Text Indent B" xfId="106"/>
    <cellStyle name="Text Indent C" xfId="107"/>
    <cellStyle name="Times New Roman" xfId="108"/>
    <cellStyle name="Title1" xfId="109"/>
    <cellStyle name="Title2" xfId="110"/>
    <cellStyle name="Title3" xfId="111"/>
    <cellStyle name="Total 2" xfId="189"/>
    <cellStyle name="Unprot" xfId="112"/>
    <cellStyle name="Unprot$" xfId="113"/>
    <cellStyle name="Unprotect" xfId="114"/>
    <cellStyle name="桁区切り [0.00]_Book2" xfId="115"/>
    <cellStyle name="桁区切り_Book2" xfId="116"/>
    <cellStyle name="標準_Book2" xfId="117"/>
    <cellStyle name="通貨 [0.00]_Book2" xfId="118"/>
    <cellStyle name="通貨_Book2" xfId="1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tabSelected="1" view="pageBreakPreview" zoomScale="80" zoomScaleNormal="80" zoomScaleSheetLayoutView="80" workbookViewId="0">
      <selection sqref="A1:F1"/>
    </sheetView>
  </sheetViews>
  <sheetFormatPr defaultColWidth="18.41796875" defaultRowHeight="15"/>
  <cols>
    <col min="1" max="1" width="37.7890625" style="14" customWidth="1"/>
    <col min="2" max="2" width="14.3125" style="14" customWidth="1"/>
    <col min="3" max="3" width="3" style="14" customWidth="1"/>
    <col min="4" max="4" width="14.3125" style="14" customWidth="1"/>
    <col min="5" max="5" width="4.5234375" style="14" customWidth="1"/>
    <col min="6" max="6" width="14.3125" style="14" customWidth="1"/>
    <col min="7" max="16384" width="18.41796875" style="14"/>
  </cols>
  <sheetData>
    <row r="1" spans="1:8" ht="16.5" customHeight="1">
      <c r="A1" s="147" t="s">
        <v>0</v>
      </c>
      <c r="B1" s="148"/>
      <c r="C1" s="148"/>
      <c r="D1" s="148"/>
      <c r="E1" s="148"/>
      <c r="F1" s="148"/>
    </row>
    <row r="2" spans="1:8" ht="15.75" customHeight="1">
      <c r="A2" s="147" t="s">
        <v>1</v>
      </c>
      <c r="B2" s="148"/>
      <c r="C2" s="148"/>
      <c r="D2" s="148"/>
      <c r="E2" s="148"/>
      <c r="F2" s="148"/>
    </row>
    <row r="3" spans="1:8" ht="14.25" customHeight="1">
      <c r="A3" s="147" t="s">
        <v>2</v>
      </c>
      <c r="B3" s="148"/>
      <c r="C3" s="148"/>
      <c r="D3" s="148"/>
      <c r="E3" s="148"/>
      <c r="F3" s="148"/>
      <c r="H3" s="130"/>
    </row>
    <row r="4" spans="1:8" ht="14.25" customHeight="1">
      <c r="A4" s="147" t="s">
        <v>3</v>
      </c>
      <c r="B4" s="148"/>
      <c r="C4" s="148"/>
      <c r="D4" s="148"/>
      <c r="E4" s="148"/>
      <c r="F4" s="148"/>
    </row>
    <row r="5" spans="1:8" ht="15.75" customHeight="1">
      <c r="A5" s="147" t="s">
        <v>4</v>
      </c>
      <c r="B5" s="148"/>
      <c r="C5" s="148"/>
      <c r="D5" s="148"/>
      <c r="E5" s="148"/>
      <c r="F5" s="148"/>
    </row>
    <row r="6" spans="1:8" ht="12" customHeight="1">
      <c r="A6" s="128"/>
      <c r="B6" s="128"/>
      <c r="C6" s="128"/>
      <c r="D6" s="128"/>
      <c r="E6" s="128"/>
      <c r="F6" s="128"/>
    </row>
    <row r="7" spans="1:8" ht="12" customHeight="1">
      <c r="A7" s="128"/>
      <c r="B7" s="128"/>
      <c r="C7" s="128"/>
      <c r="D7" s="128"/>
      <c r="E7" s="128"/>
      <c r="F7" s="128"/>
    </row>
    <row r="8" spans="1:8" ht="12" customHeight="1">
      <c r="A8" s="2"/>
      <c r="B8" s="149" t="s">
        <v>5</v>
      </c>
      <c r="C8" s="146"/>
      <c r="D8" s="146"/>
      <c r="E8" s="3"/>
      <c r="F8" s="3"/>
    </row>
    <row r="9" spans="1:8" ht="14.1" customHeight="1" thickBot="1">
      <c r="A9" s="128"/>
      <c r="B9" s="144" t="s">
        <v>159</v>
      </c>
      <c r="C9" s="144"/>
      <c r="D9" s="144"/>
      <c r="E9" s="3"/>
      <c r="F9" s="129" t="s">
        <v>6</v>
      </c>
    </row>
    <row r="10" spans="1:8" ht="14.55" customHeight="1" thickBot="1">
      <c r="A10" s="128"/>
      <c r="B10" s="4">
        <v>2018</v>
      </c>
      <c r="C10" s="5"/>
      <c r="D10" s="4">
        <v>2017</v>
      </c>
      <c r="E10" s="3"/>
      <c r="F10" s="6" t="s">
        <v>7</v>
      </c>
    </row>
    <row r="11" spans="1:8" ht="12" customHeight="1">
      <c r="A11" s="128"/>
      <c r="B11" s="128"/>
      <c r="C11" s="128"/>
      <c r="D11" s="128"/>
      <c r="E11" s="128"/>
      <c r="F11" s="128"/>
    </row>
    <row r="12" spans="1:8" ht="12" customHeight="1">
      <c r="A12" s="128" t="s">
        <v>8</v>
      </c>
      <c r="B12" s="7">
        <v>964</v>
      </c>
      <c r="C12" s="128"/>
      <c r="D12" s="7">
        <v>695</v>
      </c>
      <c r="E12" s="128"/>
      <c r="F12" s="8">
        <v>0.39</v>
      </c>
    </row>
    <row r="13" spans="1:8" ht="12" customHeight="1">
      <c r="A13" s="128"/>
      <c r="B13" s="128"/>
      <c r="C13" s="128"/>
      <c r="D13" s="128"/>
      <c r="E13" s="128"/>
      <c r="F13" s="8"/>
    </row>
    <row r="14" spans="1:8" ht="12" customHeight="1">
      <c r="A14" s="128" t="s">
        <v>9</v>
      </c>
      <c r="B14" s="7">
        <v>837</v>
      </c>
      <c r="C14" s="128"/>
      <c r="D14" s="7">
        <v>726</v>
      </c>
      <c r="E14" s="128"/>
      <c r="F14" s="8">
        <v>0.15</v>
      </c>
    </row>
    <row r="15" spans="1:8" ht="12" customHeight="1">
      <c r="A15" s="128"/>
      <c r="B15" s="128"/>
      <c r="C15" s="128"/>
      <c r="D15" s="128"/>
      <c r="E15" s="128"/>
      <c r="F15" s="8"/>
    </row>
    <row r="16" spans="1:8" ht="12" customHeight="1">
      <c r="A16" s="128" t="s">
        <v>10</v>
      </c>
      <c r="B16" s="128"/>
      <c r="C16" s="128"/>
      <c r="D16" s="128"/>
      <c r="E16" s="128"/>
      <c r="F16" s="8"/>
    </row>
    <row r="17" spans="1:12" ht="12" customHeight="1">
      <c r="A17" s="118" t="s">
        <v>154</v>
      </c>
      <c r="B17" s="9">
        <v>410</v>
      </c>
      <c r="C17" s="128"/>
      <c r="D17" s="9">
        <v>322</v>
      </c>
      <c r="E17" s="128"/>
      <c r="F17" s="8">
        <v>0.27</v>
      </c>
      <c r="K17" s="112"/>
      <c r="L17" s="112"/>
    </row>
    <row r="18" spans="1:12" ht="12" customHeight="1">
      <c r="A18" s="118" t="s">
        <v>155</v>
      </c>
      <c r="B18" s="9">
        <v>146</v>
      </c>
      <c r="C18" s="128"/>
      <c r="D18" s="9">
        <v>108</v>
      </c>
      <c r="E18" s="128"/>
      <c r="F18" s="56">
        <v>0.35</v>
      </c>
      <c r="K18" s="112"/>
      <c r="L18" s="112"/>
    </row>
    <row r="19" spans="1:12" ht="12" customHeight="1">
      <c r="A19" s="118" t="s">
        <v>156</v>
      </c>
      <c r="B19" s="9">
        <v>289</v>
      </c>
      <c r="C19" s="128"/>
      <c r="D19" s="9">
        <v>213</v>
      </c>
      <c r="E19" s="128"/>
      <c r="F19" s="8">
        <v>0.36</v>
      </c>
      <c r="K19" s="112"/>
      <c r="L19" s="112"/>
    </row>
    <row r="20" spans="1:12" ht="12" customHeight="1">
      <c r="A20" s="118" t="s">
        <v>157</v>
      </c>
      <c r="B20" s="9">
        <v>-3</v>
      </c>
      <c r="C20" s="128"/>
      <c r="D20" s="9">
        <v>-79</v>
      </c>
      <c r="E20" s="128"/>
      <c r="F20" s="8">
        <v>-0.96</v>
      </c>
      <c r="K20" s="112"/>
      <c r="L20" s="112"/>
    </row>
    <row r="21" spans="1:12" ht="12" customHeight="1">
      <c r="A21" s="128" t="s">
        <v>11</v>
      </c>
      <c r="B21" s="10">
        <f>SUM(B17:B20)</f>
        <v>842</v>
      </c>
      <c r="C21" s="128"/>
      <c r="D21" s="10">
        <f>SUM(D17:D20)</f>
        <v>564</v>
      </c>
      <c r="E21" s="128"/>
      <c r="F21" s="8">
        <v>0.49</v>
      </c>
      <c r="K21" s="112"/>
      <c r="L21" s="112"/>
    </row>
    <row r="22" spans="1:12" ht="12" customHeight="1">
      <c r="A22" s="128"/>
      <c r="B22" s="128"/>
      <c r="C22" s="128"/>
      <c r="D22" s="128"/>
      <c r="E22" s="128"/>
      <c r="F22" s="8"/>
      <c r="K22" s="112"/>
      <c r="L22" s="112"/>
    </row>
    <row r="23" spans="1:12" ht="12" customHeight="1">
      <c r="A23" s="128" t="s">
        <v>164</v>
      </c>
      <c r="B23" s="9">
        <f>B14-B21</f>
        <v>-5</v>
      </c>
      <c r="C23" s="128"/>
      <c r="D23" s="9">
        <f>D14-D21</f>
        <v>162</v>
      </c>
      <c r="E23" s="128"/>
      <c r="F23" s="99">
        <v>-1.03</v>
      </c>
      <c r="H23" s="15"/>
      <c r="K23" s="112"/>
      <c r="L23" s="112"/>
    </row>
    <row r="24" spans="1:12" ht="12" customHeight="1">
      <c r="A24" s="128"/>
      <c r="B24" s="128"/>
      <c r="C24" s="128"/>
      <c r="D24" s="128"/>
      <c r="E24" s="128"/>
      <c r="F24" s="99"/>
      <c r="K24" s="112"/>
      <c r="L24" s="112"/>
    </row>
    <row r="25" spans="1:12" ht="12" customHeight="1">
      <c r="A25" s="128" t="s">
        <v>12</v>
      </c>
      <c r="B25" s="9">
        <v>3</v>
      </c>
      <c r="C25" s="128"/>
      <c r="D25" s="9">
        <v>1</v>
      </c>
      <c r="E25" s="128"/>
      <c r="F25" s="100">
        <v>1.01</v>
      </c>
      <c r="K25" s="112"/>
      <c r="L25" s="112"/>
    </row>
    <row r="26" spans="1:12" ht="12" customHeight="1">
      <c r="A26" s="128" t="s">
        <v>13</v>
      </c>
      <c r="B26" s="9">
        <v>-22</v>
      </c>
      <c r="C26" s="128"/>
      <c r="D26" s="9">
        <v>-12</v>
      </c>
      <c r="E26" s="128"/>
      <c r="F26" s="100">
        <v>0.87</v>
      </c>
      <c r="K26" s="112"/>
      <c r="L26" s="112"/>
    </row>
    <row r="27" spans="1:12" ht="12" customHeight="1">
      <c r="A27" s="128" t="s">
        <v>14</v>
      </c>
      <c r="B27" s="11">
        <v>1</v>
      </c>
      <c r="C27" s="128"/>
      <c r="D27" s="11">
        <v>1</v>
      </c>
      <c r="E27" s="128"/>
      <c r="F27" s="131" t="s">
        <v>180</v>
      </c>
      <c r="K27" s="112"/>
      <c r="L27" s="112"/>
    </row>
    <row r="28" spans="1:12" ht="12" customHeight="1">
      <c r="A28" s="128"/>
      <c r="B28" s="128"/>
      <c r="C28" s="128"/>
      <c r="D28" s="128"/>
      <c r="E28" s="128"/>
      <c r="F28" s="100"/>
      <c r="K28" s="112"/>
      <c r="L28" s="112"/>
    </row>
    <row r="29" spans="1:12" ht="12" customHeight="1">
      <c r="A29" s="128" t="s">
        <v>165</v>
      </c>
      <c r="B29" s="9">
        <f>SUM(B23:B27)</f>
        <v>-23</v>
      </c>
      <c r="C29" s="128"/>
      <c r="D29" s="9">
        <f>SUM(D23:D27)</f>
        <v>152</v>
      </c>
      <c r="E29" s="128"/>
      <c r="F29" s="100">
        <v>-1.1499999999999999</v>
      </c>
      <c r="K29" s="112"/>
      <c r="L29" s="112"/>
    </row>
    <row r="30" spans="1:12" ht="12" customHeight="1">
      <c r="A30" s="128"/>
      <c r="B30" s="128"/>
      <c r="C30" s="128"/>
      <c r="D30" s="128"/>
      <c r="E30" s="128"/>
      <c r="F30" s="101"/>
      <c r="K30" s="112"/>
      <c r="L30" s="112"/>
    </row>
    <row r="31" spans="1:12" ht="12" customHeight="1">
      <c r="A31" s="128" t="s">
        <v>166</v>
      </c>
      <c r="B31" s="9">
        <v>-117</v>
      </c>
      <c r="C31" s="128"/>
      <c r="D31" s="9">
        <v>43</v>
      </c>
      <c r="E31" s="128"/>
      <c r="F31" s="100">
        <v>-3.71</v>
      </c>
      <c r="K31" s="112"/>
      <c r="L31" s="112"/>
    </row>
    <row r="32" spans="1:12" ht="12" customHeight="1">
      <c r="A32" s="128"/>
      <c r="B32" s="128"/>
      <c r="C32" s="128"/>
      <c r="D32" s="128"/>
      <c r="E32" s="128"/>
      <c r="F32" s="101"/>
      <c r="K32" s="112"/>
      <c r="L32" s="112"/>
    </row>
    <row r="33" spans="1:12" ht="15" customHeight="1" thickBot="1">
      <c r="A33" s="128" t="s">
        <v>23</v>
      </c>
      <c r="B33" s="12">
        <f>B29-B31</f>
        <v>94</v>
      </c>
      <c r="C33" s="133"/>
      <c r="D33" s="12">
        <f>D29-D31</f>
        <v>109</v>
      </c>
      <c r="E33" s="128"/>
      <c r="F33" s="100">
        <v>-0.14000000000000001</v>
      </c>
      <c r="K33" s="112"/>
      <c r="L33" s="112"/>
    </row>
    <row r="34" spans="1:12" ht="12" customHeight="1" thickTop="1">
      <c r="A34" s="128"/>
      <c r="B34" s="128"/>
      <c r="C34" s="128"/>
      <c r="D34" s="128"/>
      <c r="E34" s="128"/>
      <c r="F34" s="89"/>
      <c r="K34" s="112"/>
      <c r="L34" s="112"/>
    </row>
    <row r="35" spans="1:12" ht="12" customHeight="1">
      <c r="A35" s="128"/>
      <c r="B35" s="128"/>
      <c r="C35" s="128"/>
      <c r="D35" s="128"/>
      <c r="E35" s="128"/>
      <c r="F35" s="128"/>
      <c r="K35" s="112"/>
      <c r="L35" s="112"/>
    </row>
    <row r="36" spans="1:12" ht="12" customHeight="1">
      <c r="A36" s="128" t="s">
        <v>24</v>
      </c>
      <c r="B36" s="128"/>
      <c r="C36" s="128"/>
      <c r="D36" s="128"/>
      <c r="E36" s="128"/>
      <c r="F36" s="128"/>
      <c r="K36" s="112"/>
      <c r="L36" s="112"/>
    </row>
    <row r="37" spans="1:12" ht="12" customHeight="1">
      <c r="A37" s="128" t="s">
        <v>15</v>
      </c>
      <c r="B37" s="91">
        <v>0.5</v>
      </c>
      <c r="C37" s="75"/>
      <c r="D37" s="91">
        <v>0.64</v>
      </c>
      <c r="E37" s="128"/>
      <c r="F37" s="128"/>
      <c r="K37" s="112"/>
      <c r="L37" s="112"/>
    </row>
    <row r="38" spans="1:12" ht="12" customHeight="1">
      <c r="A38" s="128" t="s">
        <v>16</v>
      </c>
      <c r="B38" s="91">
        <v>0.5</v>
      </c>
      <c r="C38" s="75"/>
      <c r="D38" s="91">
        <v>0.63</v>
      </c>
      <c r="E38" s="128"/>
      <c r="F38" s="128"/>
      <c r="K38" s="112"/>
      <c r="L38" s="112"/>
    </row>
    <row r="39" spans="1:12" ht="12" customHeight="1">
      <c r="A39" s="128"/>
      <c r="B39" s="75"/>
      <c r="C39" s="75"/>
      <c r="D39" s="75"/>
      <c r="E39" s="128"/>
      <c r="F39" s="128"/>
      <c r="K39" s="112"/>
      <c r="L39" s="112"/>
    </row>
    <row r="40" spans="1:12">
      <c r="A40" s="13" t="s">
        <v>17</v>
      </c>
      <c r="B40" s="75"/>
      <c r="C40" s="75"/>
      <c r="D40" s="75"/>
      <c r="E40" s="128"/>
      <c r="F40" s="128"/>
      <c r="K40" s="112"/>
      <c r="L40" s="112"/>
    </row>
    <row r="41" spans="1:12" ht="12" customHeight="1">
      <c r="A41" s="128" t="s">
        <v>15</v>
      </c>
      <c r="B41" s="92">
        <v>187</v>
      </c>
      <c r="C41" s="75"/>
      <c r="D41" s="92">
        <v>171</v>
      </c>
      <c r="E41" s="128"/>
      <c r="F41" s="128"/>
      <c r="K41" s="112"/>
      <c r="L41" s="112"/>
    </row>
    <row r="42" spans="1:12" ht="12" customHeight="1">
      <c r="A42" s="128" t="s">
        <v>16</v>
      </c>
      <c r="B42" s="92">
        <v>189</v>
      </c>
      <c r="C42" s="75"/>
      <c r="D42" s="92">
        <v>173</v>
      </c>
      <c r="E42" s="128"/>
      <c r="F42" s="128"/>
      <c r="K42" s="112"/>
      <c r="L42" s="112"/>
    </row>
    <row r="43" spans="1:12" ht="12" customHeight="1">
      <c r="A43" s="128"/>
      <c r="B43" s="128"/>
      <c r="C43" s="128"/>
      <c r="D43" s="128"/>
      <c r="E43" s="128"/>
      <c r="F43" s="128"/>
    </row>
    <row r="44" spans="1:12" ht="12" customHeight="1">
      <c r="A44" s="128"/>
      <c r="B44" s="128"/>
      <c r="C44" s="128"/>
      <c r="D44" s="128"/>
      <c r="E44" s="128"/>
      <c r="F44" s="128"/>
    </row>
    <row r="45" spans="1:12" ht="12" customHeight="1">
      <c r="A45" s="128"/>
      <c r="B45" s="128"/>
      <c r="C45" s="128"/>
      <c r="D45" s="128"/>
      <c r="E45" s="128"/>
      <c r="F45" s="128"/>
    </row>
    <row r="46" spans="1:12" ht="12" customHeight="1">
      <c r="A46" s="145" t="s">
        <v>18</v>
      </c>
      <c r="B46" s="146"/>
      <c r="C46" s="146"/>
      <c r="D46" s="146"/>
      <c r="E46" s="146"/>
      <c r="F46" s="146"/>
    </row>
    <row r="47" spans="1:12" ht="12" customHeight="1"/>
    <row r="48" spans="1:12"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sheetData>
  <sheetProtection algorithmName="SHA-512" hashValue="WIs7SEoZI/mqDTyM+7A9Ee7Y1sj+tkw+nQJO3Cbim1LC1N/G+qVD04APlxmeGGi/fyu2bUWKdbX8pXfZPaYZ5Q==" saltValue="0W5mnTZ84cnq6IXdHRMKSQ==" spinCount="100000" sheet="1" objects="1" scenarios="1"/>
  <mergeCells count="8">
    <mergeCell ref="B9:D9"/>
    <mergeCell ref="A46:F46"/>
    <mergeCell ref="A1:F1"/>
    <mergeCell ref="A2:F2"/>
    <mergeCell ref="A3:F3"/>
    <mergeCell ref="A4:F4"/>
    <mergeCell ref="A5:F5"/>
    <mergeCell ref="B8:D8"/>
  </mergeCell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zoomScale="80" zoomScaleNormal="80" workbookViewId="0">
      <selection sqref="A1:F1"/>
    </sheetView>
  </sheetViews>
  <sheetFormatPr defaultColWidth="18.41796875" defaultRowHeight="12.3"/>
  <cols>
    <col min="1" max="1" width="41.89453125" style="16" customWidth="1"/>
    <col min="2" max="2" width="12.89453125" style="16" customWidth="1"/>
    <col min="3" max="3" width="3.41796875" style="16" customWidth="1"/>
    <col min="4" max="4" width="12.89453125" style="16" customWidth="1"/>
    <col min="5" max="5" width="4" style="16" customWidth="1"/>
    <col min="6" max="6" width="9.5234375" style="16" customWidth="1"/>
    <col min="7" max="16384" width="18.41796875" style="16"/>
  </cols>
  <sheetData>
    <row r="1" spans="1:6" ht="15.75" customHeight="1">
      <c r="A1" s="152" t="s">
        <v>0</v>
      </c>
      <c r="B1" s="153"/>
      <c r="C1" s="153"/>
      <c r="D1" s="153"/>
      <c r="E1" s="153"/>
      <c r="F1" s="153"/>
    </row>
    <row r="2" spans="1:6" ht="18" customHeight="1">
      <c r="A2" s="152" t="s">
        <v>1</v>
      </c>
      <c r="B2" s="153"/>
      <c r="C2" s="153"/>
      <c r="D2" s="153"/>
      <c r="E2" s="153"/>
      <c r="F2" s="153"/>
    </row>
    <row r="3" spans="1:6" ht="15" customHeight="1">
      <c r="A3" s="152" t="s">
        <v>2</v>
      </c>
      <c r="B3" s="153"/>
      <c r="C3" s="153"/>
      <c r="D3" s="153"/>
      <c r="E3" s="153"/>
      <c r="F3" s="153"/>
    </row>
    <row r="4" spans="1:6" ht="14.25" customHeight="1">
      <c r="A4" s="152" t="s">
        <v>3</v>
      </c>
      <c r="B4" s="153"/>
      <c r="C4" s="153"/>
      <c r="D4" s="153"/>
      <c r="E4" s="153"/>
      <c r="F4" s="153"/>
    </row>
    <row r="5" spans="1:6" ht="15" customHeight="1">
      <c r="A5" s="152" t="s">
        <v>4</v>
      </c>
      <c r="B5" s="153"/>
      <c r="C5" s="153"/>
      <c r="D5" s="153"/>
      <c r="E5" s="153"/>
      <c r="F5" s="153"/>
    </row>
    <row r="6" spans="1:6" ht="12" customHeight="1"/>
    <row r="7" spans="1:6" ht="12" customHeight="1"/>
    <row r="8" spans="1:6" ht="12" customHeight="1">
      <c r="A8" s="17"/>
      <c r="B8" s="154" t="s">
        <v>158</v>
      </c>
      <c r="C8" s="155"/>
      <c r="D8" s="155"/>
      <c r="E8" s="18"/>
      <c r="F8" s="18"/>
    </row>
    <row r="9" spans="1:6" ht="12" customHeight="1" thickBot="1">
      <c r="B9" s="150" t="s">
        <v>19</v>
      </c>
      <c r="C9" s="150"/>
      <c r="D9" s="150"/>
      <c r="E9" s="18"/>
      <c r="F9" s="19" t="s">
        <v>6</v>
      </c>
    </row>
    <row r="10" spans="1:6" ht="12" customHeight="1" thickBot="1">
      <c r="B10" s="4">
        <v>2017</v>
      </c>
      <c r="C10" s="5"/>
      <c r="D10" s="4">
        <v>2016</v>
      </c>
      <c r="E10" s="18"/>
      <c r="F10" s="6" t="s">
        <v>7</v>
      </c>
    </row>
    <row r="11" spans="1:6" ht="12" customHeight="1">
      <c r="F11" s="20"/>
    </row>
    <row r="12" spans="1:6" ht="12" customHeight="1">
      <c r="A12" s="16" t="s">
        <v>8</v>
      </c>
      <c r="B12" s="21">
        <v>3406</v>
      </c>
      <c r="C12" s="22"/>
      <c r="D12" s="21">
        <v>2953</v>
      </c>
      <c r="F12" s="23">
        <v>0.15</v>
      </c>
    </row>
    <row r="13" spans="1:6" ht="12" customHeight="1">
      <c r="B13" s="24"/>
      <c r="C13" s="22"/>
      <c r="D13" s="22"/>
      <c r="F13" s="23"/>
    </row>
    <row r="14" spans="1:6" ht="12" customHeight="1">
      <c r="A14" s="16" t="s">
        <v>9</v>
      </c>
      <c r="B14" s="21">
        <v>3189</v>
      </c>
      <c r="C14" s="22"/>
      <c r="D14" s="21">
        <v>2918</v>
      </c>
      <c r="F14" s="23">
        <v>0.09</v>
      </c>
    </row>
    <row r="15" spans="1:6" ht="12" customHeight="1">
      <c r="F15" s="23"/>
    </row>
    <row r="16" spans="1:6" ht="12" customHeight="1">
      <c r="A16" s="16" t="s">
        <v>10</v>
      </c>
      <c r="F16" s="23"/>
    </row>
    <row r="17" spans="1:6" ht="12" customHeight="1">
      <c r="A17" s="118" t="s">
        <v>154</v>
      </c>
      <c r="B17" s="25">
        <v>1487</v>
      </c>
      <c r="C17" s="26"/>
      <c r="D17" s="25">
        <v>1294</v>
      </c>
      <c r="F17" s="23">
        <v>0.15</v>
      </c>
    </row>
    <row r="18" spans="1:6" ht="12" customHeight="1">
      <c r="A18" s="118" t="s">
        <v>155</v>
      </c>
      <c r="B18" s="25">
        <v>498</v>
      </c>
      <c r="C18" s="26"/>
      <c r="D18" s="25">
        <v>425</v>
      </c>
      <c r="F18" s="23">
        <v>0.17</v>
      </c>
    </row>
    <row r="19" spans="1:6" ht="12" customHeight="1">
      <c r="A19" s="118" t="s">
        <v>156</v>
      </c>
      <c r="B19" s="25">
        <v>1049</v>
      </c>
      <c r="C19" s="26"/>
      <c r="D19" s="25">
        <v>818</v>
      </c>
      <c r="F19" s="23">
        <v>0.28000000000000003</v>
      </c>
    </row>
    <row r="20" spans="1:6" ht="12" customHeight="1">
      <c r="A20" s="118" t="s">
        <v>157</v>
      </c>
      <c r="B20" s="25">
        <v>-84</v>
      </c>
      <c r="C20" s="26"/>
      <c r="D20" s="25">
        <v>-25</v>
      </c>
      <c r="F20" s="23">
        <v>2.37</v>
      </c>
    </row>
    <row r="21" spans="1:6" ht="12" customHeight="1">
      <c r="A21" s="16" t="s">
        <v>11</v>
      </c>
      <c r="B21" s="27">
        <f>SUM(B17:B20)</f>
        <v>2950</v>
      </c>
      <c r="C21" s="26"/>
      <c r="D21" s="27">
        <f>SUM(D17:D20)</f>
        <v>2512</v>
      </c>
      <c r="F21" s="23">
        <v>0.17</v>
      </c>
    </row>
    <row r="22" spans="1:6" ht="12" customHeight="1">
      <c r="F22" s="23"/>
    </row>
    <row r="23" spans="1:6" ht="12" customHeight="1">
      <c r="A23" s="16" t="s">
        <v>20</v>
      </c>
      <c r="B23" s="9">
        <f>B14-B21</f>
        <v>239</v>
      </c>
      <c r="D23" s="28">
        <v>406</v>
      </c>
      <c r="F23" s="102">
        <v>-0.41</v>
      </c>
    </row>
    <row r="24" spans="1:6" ht="12" customHeight="1">
      <c r="F24" s="102"/>
    </row>
    <row r="25" spans="1:6" ht="12" customHeight="1">
      <c r="A25" s="16" t="s">
        <v>12</v>
      </c>
      <c r="B25" s="28">
        <v>7</v>
      </c>
      <c r="D25" s="28">
        <v>3</v>
      </c>
      <c r="F25" s="103">
        <v>1.28</v>
      </c>
    </row>
    <row r="26" spans="1:6" ht="12" customHeight="1">
      <c r="A26" s="16" t="s">
        <v>13</v>
      </c>
      <c r="B26" s="28">
        <v>-80</v>
      </c>
      <c r="D26" s="28">
        <v>-47</v>
      </c>
      <c r="F26" s="103">
        <v>0.71</v>
      </c>
    </row>
    <row r="27" spans="1:6" ht="12" customHeight="1">
      <c r="A27" s="16" t="s">
        <v>14</v>
      </c>
      <c r="B27" s="29">
        <v>13</v>
      </c>
      <c r="D27" s="29">
        <v>4</v>
      </c>
      <c r="F27" s="103">
        <v>3.35</v>
      </c>
    </row>
    <row r="28" spans="1:6" ht="12" customHeight="1">
      <c r="F28" s="103"/>
    </row>
    <row r="29" spans="1:6" ht="12" customHeight="1">
      <c r="A29" s="16" t="s">
        <v>21</v>
      </c>
      <c r="B29" s="28">
        <f>SUM(B23:B27)</f>
        <v>179</v>
      </c>
      <c r="D29" s="28">
        <f>SUM(D23:D27)</f>
        <v>366</v>
      </c>
      <c r="F29" s="103">
        <v>-0.51</v>
      </c>
    </row>
    <row r="30" spans="1:6" ht="12" customHeight="1">
      <c r="F30" s="104"/>
    </row>
    <row r="31" spans="1:6" ht="12" customHeight="1">
      <c r="A31" s="16" t="s">
        <v>22</v>
      </c>
      <c r="B31" s="28">
        <v>77</v>
      </c>
      <c r="D31" s="28">
        <v>31</v>
      </c>
      <c r="F31" s="103">
        <v>1.52</v>
      </c>
    </row>
    <row r="32" spans="1:6" ht="12" customHeight="1">
      <c r="B32" s="30"/>
      <c r="F32" s="104"/>
    </row>
    <row r="33" spans="1:6" ht="15" customHeight="1" thickBot="1">
      <c r="A33" s="16" t="s">
        <v>23</v>
      </c>
      <c r="B33" s="31">
        <f>B29-B31</f>
        <v>102</v>
      </c>
      <c r="D33" s="31">
        <f>D29-D31</f>
        <v>335</v>
      </c>
      <c r="F33" s="103">
        <v>-0.69</v>
      </c>
    </row>
    <row r="34" spans="1:6" ht="12" customHeight="1" thickTop="1"/>
    <row r="35" spans="1:6" ht="12" customHeight="1"/>
    <row r="36" spans="1:6" ht="12" customHeight="1">
      <c r="A36" s="16" t="s">
        <v>24</v>
      </c>
    </row>
    <row r="37" spans="1:6" ht="12" customHeight="1">
      <c r="A37" s="16" t="s">
        <v>15</v>
      </c>
      <c r="B37" s="93">
        <v>0.56999999999999995</v>
      </c>
      <c r="C37" s="94"/>
      <c r="D37" s="93">
        <v>1.97</v>
      </c>
    </row>
    <row r="38" spans="1:6" ht="12" customHeight="1">
      <c r="A38" s="16" t="s">
        <v>16</v>
      </c>
      <c r="B38" s="93">
        <v>0.56000000000000005</v>
      </c>
      <c r="C38" s="94"/>
      <c r="D38" s="93">
        <v>1.95</v>
      </c>
    </row>
    <row r="39" spans="1:6" ht="12" customHeight="1">
      <c r="B39" s="95"/>
      <c r="C39" s="95"/>
      <c r="D39" s="95"/>
    </row>
    <row r="40" spans="1:6">
      <c r="A40" s="33" t="s">
        <v>17</v>
      </c>
      <c r="B40" s="95"/>
      <c r="C40" s="95"/>
      <c r="D40" s="95"/>
    </row>
    <row r="41" spans="1:6" ht="12" customHeight="1">
      <c r="A41" s="16" t="s">
        <v>15</v>
      </c>
      <c r="B41" s="96">
        <v>180</v>
      </c>
      <c r="C41" s="95"/>
      <c r="D41" s="96">
        <v>170</v>
      </c>
    </row>
    <row r="42" spans="1:6" ht="12" customHeight="1">
      <c r="A42" s="16" t="s">
        <v>16</v>
      </c>
      <c r="B42" s="96">
        <v>182</v>
      </c>
      <c r="C42" s="95"/>
      <c r="D42" s="96">
        <v>172</v>
      </c>
    </row>
    <row r="43" spans="1:6" ht="12" customHeight="1"/>
    <row r="44" spans="1:6" ht="12" customHeight="1"/>
    <row r="45" spans="1:6" ht="12" customHeight="1"/>
    <row r="46" spans="1:6" ht="12" customHeight="1">
      <c r="A46" s="151" t="s">
        <v>25</v>
      </c>
      <c r="B46" s="151"/>
      <c r="C46" s="151"/>
      <c r="D46" s="151"/>
      <c r="E46" s="151"/>
      <c r="F46" s="151"/>
    </row>
    <row r="47" spans="1:6" ht="12" customHeight="1"/>
    <row r="48" spans="1: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sheetData>
  <sheetProtection algorithmName="SHA-512" hashValue="Ep0c4Xhc0uyL0JUH7AkrbwxCmW0dTeXLKqyZc/Pq2h4lpHJtcaMdJwS3lEz7SZJ/zvJt9KsZrHZm6Tw7B/zl1A==" saltValue="gK+oH9JREC8WBg5jauaTEw==" spinCount="100000" sheet="1" objects="1" scenarios="1"/>
  <mergeCells count="8">
    <mergeCell ref="B9:D9"/>
    <mergeCell ref="A46:F46"/>
    <mergeCell ref="A1:F1"/>
    <mergeCell ref="A2:F2"/>
    <mergeCell ref="A3:F3"/>
    <mergeCell ref="A4:F4"/>
    <mergeCell ref="A5:F5"/>
    <mergeCell ref="B8:D8"/>
  </mergeCells>
  <pageMargins left="0.7" right="0.7" top="0.75" bottom="0.75" header="0.3" footer="0.3"/>
  <pageSetup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
  <sheetViews>
    <sheetView showGridLines="0" view="pageBreakPreview" zoomScale="80" zoomScaleNormal="80" zoomScaleSheetLayoutView="80" workbookViewId="0">
      <selection activeCell="I13" sqref="I13"/>
    </sheetView>
  </sheetViews>
  <sheetFormatPr defaultColWidth="18.41796875" defaultRowHeight="12.3"/>
  <cols>
    <col min="1" max="1" width="3.89453125" style="13" customWidth="1"/>
    <col min="2" max="2" width="3.1015625" style="128" customWidth="1"/>
    <col min="3" max="3" width="6" style="128" customWidth="1"/>
    <col min="4" max="4" width="48.89453125" style="128" customWidth="1"/>
    <col min="5" max="5" width="13.89453125" style="128" customWidth="1"/>
    <col min="6" max="6" width="3.41796875" style="128" customWidth="1"/>
    <col min="7" max="7" width="13.89453125" style="128" customWidth="1"/>
    <col min="8" max="8" width="9.1015625" style="1" customWidth="1"/>
    <col min="9" max="16384" width="18.41796875" style="1"/>
  </cols>
  <sheetData>
    <row r="1" spans="1:7" ht="17.25" customHeight="1">
      <c r="A1" s="147" t="s">
        <v>0</v>
      </c>
      <c r="B1" s="147"/>
      <c r="C1" s="147"/>
      <c r="D1" s="147"/>
      <c r="E1" s="147"/>
      <c r="F1" s="147"/>
      <c r="G1" s="147"/>
    </row>
    <row r="2" spans="1:7" ht="18" customHeight="1">
      <c r="A2" s="147" t="s">
        <v>26</v>
      </c>
      <c r="B2" s="147"/>
      <c r="C2" s="147"/>
      <c r="D2" s="147"/>
      <c r="E2" s="147"/>
      <c r="F2" s="147"/>
      <c r="G2" s="147"/>
    </row>
    <row r="3" spans="1:7" ht="15" customHeight="1">
      <c r="A3" s="147" t="s">
        <v>27</v>
      </c>
      <c r="B3" s="147"/>
      <c r="C3" s="147"/>
      <c r="D3" s="147"/>
      <c r="E3" s="147"/>
      <c r="F3" s="147"/>
      <c r="G3" s="147"/>
    </row>
    <row r="4" spans="1:7" ht="15" customHeight="1">
      <c r="A4" s="147" t="s">
        <v>4</v>
      </c>
      <c r="B4" s="147"/>
      <c r="C4" s="147"/>
      <c r="D4" s="147"/>
      <c r="E4" s="147"/>
      <c r="F4" s="147"/>
      <c r="G4" s="147"/>
    </row>
    <row r="5" spans="1:7" ht="12" customHeight="1"/>
    <row r="6" spans="1:7" ht="12" customHeight="1"/>
    <row r="7" spans="1:7" ht="12" customHeight="1">
      <c r="E7" s="129" t="s">
        <v>159</v>
      </c>
      <c r="G7" s="129" t="s">
        <v>19</v>
      </c>
    </row>
    <row r="8" spans="1:7" ht="12" customHeight="1" thickBot="1">
      <c r="E8" s="35">
        <v>2018</v>
      </c>
      <c r="G8" s="35">
        <v>2017</v>
      </c>
    </row>
    <row r="9" spans="1:7" ht="12" customHeight="1">
      <c r="E9" s="129" t="s">
        <v>28</v>
      </c>
      <c r="G9" s="129"/>
    </row>
    <row r="10" spans="1:7" ht="12" customHeight="1">
      <c r="A10" s="13" t="s">
        <v>29</v>
      </c>
    </row>
    <row r="11" spans="1:7" ht="12" customHeight="1"/>
    <row r="12" spans="1:7" ht="12" customHeight="1">
      <c r="A12" s="13" t="s">
        <v>30</v>
      </c>
    </row>
    <row r="13" spans="1:7" ht="12" customHeight="1">
      <c r="A13" s="128"/>
      <c r="B13" s="13" t="s">
        <v>31</v>
      </c>
      <c r="E13" s="21">
        <v>980</v>
      </c>
      <c r="G13" s="21">
        <v>818</v>
      </c>
    </row>
    <row r="14" spans="1:7" ht="12" customHeight="1">
      <c r="A14" s="128"/>
      <c r="B14" s="13" t="s">
        <v>32</v>
      </c>
      <c r="E14" s="9">
        <v>454</v>
      </c>
      <c r="G14" s="9">
        <v>547</v>
      </c>
    </row>
    <row r="15" spans="1:7" ht="12" customHeight="1">
      <c r="A15" s="128"/>
      <c r="B15" s="13" t="s">
        <v>33</v>
      </c>
      <c r="E15" s="9">
        <v>609</v>
      </c>
      <c r="G15" s="9">
        <v>588</v>
      </c>
    </row>
    <row r="16" spans="1:7" ht="12" customHeight="1">
      <c r="A16" s="128"/>
      <c r="B16" s="13" t="s">
        <v>34</v>
      </c>
      <c r="E16" s="37">
        <v>232</v>
      </c>
      <c r="G16" s="37">
        <v>224</v>
      </c>
    </row>
    <row r="17" spans="1:7" ht="12" customHeight="1">
      <c r="A17" s="128"/>
      <c r="C17" s="13" t="s">
        <v>35</v>
      </c>
      <c r="E17" s="123">
        <f>SUM(E13:E16)</f>
        <v>2275</v>
      </c>
      <c r="G17" s="38">
        <f>SUM(G13:G16)</f>
        <v>2177</v>
      </c>
    </row>
    <row r="18" spans="1:7" ht="12" customHeight="1"/>
    <row r="19" spans="1:7" ht="12" customHeight="1">
      <c r="A19" s="13" t="s">
        <v>36</v>
      </c>
      <c r="E19" s="134">
        <v>539</v>
      </c>
      <c r="G19" s="9">
        <v>530</v>
      </c>
    </row>
    <row r="20" spans="1:7" ht="12" customHeight="1">
      <c r="A20" s="13" t="s">
        <v>37</v>
      </c>
      <c r="E20" s="134">
        <v>1894</v>
      </c>
      <c r="G20" s="25">
        <v>1882</v>
      </c>
    </row>
    <row r="21" spans="1:7" ht="12" customHeight="1">
      <c r="A21" s="13" t="s">
        <v>38</v>
      </c>
      <c r="E21" s="134">
        <v>807</v>
      </c>
      <c r="G21" s="9">
        <v>855</v>
      </c>
    </row>
    <row r="22" spans="1:7" ht="12" customHeight="1">
      <c r="A22" s="13" t="s">
        <v>39</v>
      </c>
      <c r="E22" s="134">
        <v>61</v>
      </c>
      <c r="G22" s="9">
        <v>63</v>
      </c>
    </row>
    <row r="23" spans="1:7" ht="12" customHeight="1">
      <c r="A23" s="13" t="s">
        <v>40</v>
      </c>
      <c r="E23" s="134">
        <v>204</v>
      </c>
      <c r="G23" s="9">
        <v>186</v>
      </c>
    </row>
    <row r="24" spans="1:7" ht="12" customHeight="1">
      <c r="A24" s="13" t="s">
        <v>41</v>
      </c>
      <c r="E24" s="134">
        <v>270</v>
      </c>
      <c r="G24" s="9">
        <v>240</v>
      </c>
    </row>
    <row r="25" spans="1:7" ht="13.35" customHeight="1" thickBot="1">
      <c r="A25" s="128"/>
      <c r="C25" s="13" t="s">
        <v>42</v>
      </c>
      <c r="E25" s="39">
        <f>SUM(E17:E24)</f>
        <v>6050</v>
      </c>
      <c r="G25" s="39">
        <f>SUM(G17:G24)</f>
        <v>5933</v>
      </c>
    </row>
    <row r="26" spans="1:7" ht="12" customHeight="1" thickTop="1"/>
    <row r="27" spans="1:7" ht="12" customHeight="1">
      <c r="A27" s="13" t="s">
        <v>43</v>
      </c>
    </row>
    <row r="28" spans="1:7" ht="12" customHeight="1"/>
    <row r="29" spans="1:7" ht="12" customHeight="1">
      <c r="A29" s="13" t="s">
        <v>44</v>
      </c>
      <c r="G29" s="22"/>
    </row>
    <row r="30" spans="1:7" ht="12" customHeight="1">
      <c r="A30" s="128"/>
      <c r="B30" s="13" t="s">
        <v>45</v>
      </c>
      <c r="E30" s="21">
        <v>20</v>
      </c>
      <c r="G30" s="21">
        <v>10</v>
      </c>
    </row>
    <row r="31" spans="1:7" ht="12" customHeight="1">
      <c r="A31" s="128"/>
      <c r="B31" s="13" t="s">
        <v>46</v>
      </c>
      <c r="E31" s="135">
        <v>229</v>
      </c>
      <c r="G31" s="9">
        <v>211</v>
      </c>
    </row>
    <row r="32" spans="1:7" ht="12" customHeight="1">
      <c r="A32" s="128"/>
      <c r="B32" s="13" t="s">
        <v>47</v>
      </c>
      <c r="E32" s="135">
        <v>170</v>
      </c>
      <c r="G32" s="9">
        <v>217</v>
      </c>
    </row>
    <row r="33" spans="1:7" ht="12" customHeight="1">
      <c r="A33" s="128"/>
      <c r="B33" s="13" t="s">
        <v>48</v>
      </c>
      <c r="E33" s="135">
        <v>354</v>
      </c>
      <c r="G33" s="9">
        <v>291</v>
      </c>
    </row>
    <row r="34" spans="1:7" ht="12" customHeight="1">
      <c r="A34" s="128"/>
      <c r="B34" s="13" t="s">
        <v>49</v>
      </c>
      <c r="E34" s="135">
        <v>35</v>
      </c>
      <c r="G34" s="9">
        <v>28</v>
      </c>
    </row>
    <row r="35" spans="1:7" ht="12" customHeight="1">
      <c r="A35" s="128"/>
      <c r="B35" s="13" t="s">
        <v>50</v>
      </c>
      <c r="E35" s="136">
        <v>78</v>
      </c>
      <c r="G35" s="11">
        <v>62</v>
      </c>
    </row>
    <row r="36" spans="1:7" ht="12" customHeight="1">
      <c r="A36" s="128"/>
      <c r="C36" s="13" t="s">
        <v>51</v>
      </c>
      <c r="E36" s="137">
        <f>SUM(E30:E35)</f>
        <v>886</v>
      </c>
      <c r="G36" s="9">
        <f>SUM(G30:G35)</f>
        <v>819</v>
      </c>
    </row>
    <row r="37" spans="1:7" ht="12" customHeight="1"/>
    <row r="38" spans="1:7" ht="12" customHeight="1">
      <c r="A38" s="13" t="s">
        <v>52</v>
      </c>
      <c r="E38" s="134">
        <v>2028</v>
      </c>
      <c r="G38" s="25">
        <v>2038</v>
      </c>
    </row>
    <row r="39" spans="1:7" ht="12" customHeight="1">
      <c r="A39" s="13" t="s">
        <v>53</v>
      </c>
      <c r="E39" s="134">
        <v>315</v>
      </c>
      <c r="G39" s="9">
        <v>309</v>
      </c>
    </row>
    <row r="40" spans="1:7" ht="12" customHeight="1">
      <c r="A40" s="13" t="s">
        <v>54</v>
      </c>
      <c r="E40" s="134">
        <v>105</v>
      </c>
      <c r="G40" s="9">
        <v>101</v>
      </c>
    </row>
    <row r="41" spans="1:7" ht="12" customHeight="1">
      <c r="A41" s="13" t="s">
        <v>55</v>
      </c>
      <c r="E41" s="134">
        <v>232</v>
      </c>
      <c r="G41" s="9">
        <v>356</v>
      </c>
    </row>
    <row r="42" spans="1:7" ht="12" customHeight="1">
      <c r="A42" s="128"/>
      <c r="C42" s="13" t="s">
        <v>56</v>
      </c>
      <c r="E42" s="138">
        <f>SUM(E36:E41)</f>
        <v>3566</v>
      </c>
      <c r="G42" s="27">
        <f>SUM(G36:G41)</f>
        <v>3623</v>
      </c>
    </row>
    <row r="43" spans="1:7" ht="12" customHeight="1"/>
    <row r="44" spans="1:7" ht="12" customHeight="1">
      <c r="A44" s="13" t="s">
        <v>131</v>
      </c>
    </row>
    <row r="45" spans="1:7" ht="12" customHeight="1">
      <c r="B45" s="41" t="s">
        <v>57</v>
      </c>
    </row>
    <row r="46" spans="1:7" ht="12" customHeight="1">
      <c r="C46" s="41" t="s">
        <v>58</v>
      </c>
      <c r="E46" s="9">
        <v>0</v>
      </c>
      <c r="G46" s="9">
        <v>0</v>
      </c>
    </row>
    <row r="47" spans="1:7" ht="12" customHeight="1">
      <c r="B47" s="41" t="s">
        <v>59</v>
      </c>
      <c r="E47" s="9"/>
      <c r="G47" s="9"/>
    </row>
    <row r="48" spans="1:7" ht="12" customHeight="1">
      <c r="C48" s="119" t="s">
        <v>167</v>
      </c>
      <c r="E48" s="9"/>
      <c r="G48" s="9"/>
    </row>
    <row r="49" spans="1:7" ht="12" customHeight="1">
      <c r="C49" s="119" t="s">
        <v>168</v>
      </c>
      <c r="E49" s="135">
        <v>2</v>
      </c>
      <c r="G49" s="25">
        <v>2</v>
      </c>
    </row>
    <row r="50" spans="1:7" ht="12" customHeight="1">
      <c r="B50" s="41" t="s">
        <v>169</v>
      </c>
      <c r="C50" s="119"/>
      <c r="E50" s="135"/>
      <c r="G50" s="25"/>
    </row>
    <row r="51" spans="1:7" ht="12" customHeight="1">
      <c r="C51" s="41" t="s">
        <v>170</v>
      </c>
      <c r="E51" s="135">
        <v>-62</v>
      </c>
      <c r="G51" s="9">
        <v>-62</v>
      </c>
    </row>
    <row r="52" spans="1:7" ht="12" customHeight="1">
      <c r="B52" s="13" t="s">
        <v>60</v>
      </c>
      <c r="E52" s="135">
        <v>1815</v>
      </c>
      <c r="G52" s="25">
        <v>1786</v>
      </c>
    </row>
    <row r="53" spans="1:7" ht="12" customHeight="1">
      <c r="B53" s="13" t="s">
        <v>61</v>
      </c>
      <c r="E53" s="135">
        <v>1141</v>
      </c>
      <c r="G53" s="25">
        <v>1041</v>
      </c>
    </row>
    <row r="54" spans="1:7" ht="12" customHeight="1">
      <c r="B54" s="13" t="s">
        <v>62</v>
      </c>
      <c r="E54" s="135">
        <v>-412</v>
      </c>
      <c r="G54" s="25">
        <v>-457</v>
      </c>
    </row>
    <row r="55" spans="1:7" ht="15" customHeight="1">
      <c r="C55" s="42" t="s">
        <v>63</v>
      </c>
      <c r="E55" s="27">
        <f>SUM(E46:E54)</f>
        <v>2484</v>
      </c>
      <c r="G55" s="27">
        <f>SUM(G46:G54)</f>
        <v>2310</v>
      </c>
    </row>
    <row r="56" spans="1:7" ht="15.9" customHeight="1" thickBot="1">
      <c r="C56" s="42" t="s">
        <v>64</v>
      </c>
      <c r="E56" s="43">
        <f>E42+E55</f>
        <v>6050</v>
      </c>
      <c r="G56" s="43">
        <f>G42+G55</f>
        <v>5933</v>
      </c>
    </row>
    <row r="57" spans="1:7" ht="12" customHeight="1" thickTop="1"/>
    <row r="58" spans="1:7" ht="12" customHeight="1"/>
    <row r="59" spans="1:7" ht="12" customHeight="1"/>
    <row r="60" spans="1:7" ht="12" customHeight="1">
      <c r="A60" s="156" t="s">
        <v>25</v>
      </c>
      <c r="B60" s="156"/>
      <c r="C60" s="156"/>
      <c r="D60" s="156"/>
      <c r="E60" s="156"/>
      <c r="F60" s="156"/>
      <c r="G60" s="156"/>
    </row>
    <row r="61" spans="1:7" ht="12" customHeight="1"/>
    <row r="62" spans="1:7" ht="12" customHeight="1"/>
    <row r="63" spans="1:7" ht="12" customHeight="1"/>
    <row r="64" spans="1:7"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sheetData>
  <sheetProtection algorithmName="SHA-512" hashValue="72zgHfSkyQblzT+uF7ZS+GO9Gd7j9X8G53/s/s+NBhfTHJlc+S+NdjJi2z8vxn1RQ3YBPOW9/l1qrrvkepGo6Q==" saltValue="vXZm4eCh07PAJZY8Bn4sEg==" spinCount="100000" sheet="1" objects="1" scenarios="1"/>
  <mergeCells count="5">
    <mergeCell ref="A1:G1"/>
    <mergeCell ref="A2:G2"/>
    <mergeCell ref="A3:G3"/>
    <mergeCell ref="A4:G4"/>
    <mergeCell ref="A60:G60"/>
  </mergeCells>
  <pageMargins left="0.7" right="0.7" top="0.75" bottom="0.75" header="0.3" footer="0.3"/>
  <pageSetup paperSize="9" scale="9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showGridLines="0" view="pageBreakPreview" zoomScale="80" zoomScaleNormal="80" zoomScaleSheetLayoutView="80" workbookViewId="0">
      <selection sqref="A1:K1"/>
    </sheetView>
  </sheetViews>
  <sheetFormatPr defaultColWidth="18.41796875" defaultRowHeight="12.3"/>
  <cols>
    <col min="1" max="1" width="12.89453125" style="128" customWidth="1"/>
    <col min="2" max="2" width="4.1015625" style="128" customWidth="1"/>
    <col min="3" max="5" width="12.89453125" style="128" customWidth="1"/>
    <col min="6" max="6" width="3.41796875" style="128" customWidth="1"/>
    <col min="7" max="7" width="12.89453125" style="128" customWidth="1"/>
    <col min="8" max="8" width="8" style="128" customWidth="1"/>
    <col min="9" max="9" width="13.7890625" style="128" customWidth="1"/>
    <col min="10" max="10" width="3.41796875" style="128" customWidth="1"/>
    <col min="11" max="11" width="13.7890625" style="128" customWidth="1"/>
    <col min="12" max="16384" width="18.41796875" style="1"/>
  </cols>
  <sheetData>
    <row r="1" spans="1:11" ht="15.75" customHeight="1">
      <c r="A1" s="147" t="s">
        <v>0</v>
      </c>
      <c r="B1" s="147"/>
      <c r="C1" s="147"/>
      <c r="D1" s="147"/>
      <c r="E1" s="147"/>
      <c r="F1" s="147"/>
      <c r="G1" s="147"/>
      <c r="H1" s="147"/>
      <c r="I1" s="147"/>
      <c r="J1" s="147"/>
      <c r="K1" s="147"/>
    </row>
    <row r="2" spans="1:11" ht="16.5" customHeight="1">
      <c r="A2" s="147" t="s">
        <v>66</v>
      </c>
      <c r="B2" s="147"/>
      <c r="C2" s="147"/>
      <c r="D2" s="147"/>
      <c r="E2" s="147"/>
      <c r="F2" s="147"/>
      <c r="G2" s="147"/>
      <c r="H2" s="147"/>
      <c r="I2" s="147"/>
      <c r="J2" s="147"/>
      <c r="K2" s="147"/>
    </row>
    <row r="3" spans="1:11" ht="15" customHeight="1">
      <c r="A3" s="147" t="s">
        <v>67</v>
      </c>
      <c r="B3" s="147"/>
      <c r="C3" s="147"/>
      <c r="D3" s="147"/>
      <c r="E3" s="147"/>
      <c r="F3" s="147"/>
      <c r="G3" s="147"/>
      <c r="H3" s="147"/>
      <c r="I3" s="147"/>
      <c r="J3" s="147"/>
      <c r="K3" s="147"/>
    </row>
    <row r="4" spans="1:11" ht="15" customHeight="1">
      <c r="A4" s="147" t="s">
        <v>3</v>
      </c>
      <c r="B4" s="147"/>
      <c r="C4" s="147"/>
      <c r="D4" s="147"/>
      <c r="E4" s="147"/>
      <c r="F4" s="147"/>
      <c r="G4" s="147"/>
      <c r="H4" s="147"/>
      <c r="I4" s="147"/>
      <c r="J4" s="147"/>
      <c r="K4" s="147"/>
    </row>
    <row r="5" spans="1:11" ht="15.75" customHeight="1">
      <c r="A5" s="147" t="s">
        <v>4</v>
      </c>
      <c r="B5" s="147"/>
      <c r="C5" s="147"/>
      <c r="D5" s="147"/>
      <c r="E5" s="147"/>
      <c r="F5" s="147"/>
      <c r="G5" s="147"/>
      <c r="H5" s="147"/>
      <c r="I5" s="147"/>
      <c r="J5" s="147"/>
      <c r="K5" s="147"/>
    </row>
    <row r="6" spans="1:11" ht="12" customHeight="1">
      <c r="A6" s="1"/>
      <c r="B6" s="1"/>
      <c r="C6" s="1"/>
      <c r="D6" s="1"/>
      <c r="E6" s="1"/>
      <c r="F6" s="1"/>
      <c r="G6" s="1"/>
      <c r="H6" s="1"/>
      <c r="I6" s="1"/>
      <c r="J6" s="1"/>
      <c r="K6" s="1"/>
    </row>
    <row r="7" spans="1:11" ht="12" customHeight="1">
      <c r="A7" s="1"/>
      <c r="B7" s="1"/>
      <c r="C7" s="1"/>
      <c r="D7" s="1"/>
      <c r="E7" s="1"/>
      <c r="F7" s="1"/>
      <c r="G7" s="1"/>
      <c r="H7" s="1"/>
      <c r="I7" s="1"/>
      <c r="J7" s="1"/>
      <c r="K7" s="1"/>
    </row>
    <row r="8" spans="1:11" ht="12" customHeight="1">
      <c r="E8" s="160"/>
      <c r="F8" s="160"/>
      <c r="G8" s="160"/>
      <c r="I8" s="160" t="s">
        <v>5</v>
      </c>
      <c r="J8" s="160"/>
      <c r="K8" s="160"/>
    </row>
    <row r="9" spans="1:11" ht="12" customHeight="1" thickBot="1">
      <c r="E9" s="157"/>
      <c r="F9" s="157"/>
      <c r="G9" s="157"/>
      <c r="I9" s="158" t="s">
        <v>159</v>
      </c>
      <c r="J9" s="158"/>
      <c r="K9" s="158"/>
    </row>
    <row r="10" spans="1:11" ht="16.8" customHeight="1" thickBot="1">
      <c r="E10" s="105"/>
      <c r="F10" s="5"/>
      <c r="G10" s="105"/>
      <c r="I10" s="44">
        <v>2018</v>
      </c>
      <c r="J10" s="5"/>
      <c r="K10" s="44">
        <v>2017</v>
      </c>
    </row>
    <row r="11" spans="1:11" ht="12" customHeight="1">
      <c r="E11" s="106"/>
      <c r="F11" s="106"/>
      <c r="G11" s="106"/>
    </row>
    <row r="12" spans="1:11" ht="12" customHeight="1">
      <c r="A12" s="13" t="s">
        <v>68</v>
      </c>
      <c r="B12" s="13"/>
      <c r="C12" s="13"/>
      <c r="D12" s="13"/>
      <c r="E12" s="106"/>
      <c r="F12" s="106"/>
      <c r="G12" s="106"/>
    </row>
    <row r="13" spans="1:11" ht="12" customHeight="1">
      <c r="A13" s="13" t="s">
        <v>23</v>
      </c>
      <c r="B13" s="13"/>
      <c r="C13" s="13"/>
      <c r="D13" s="13"/>
      <c r="E13" s="107"/>
      <c r="F13" s="107"/>
      <c r="G13" s="107"/>
      <c r="I13" s="21">
        <v>94</v>
      </c>
      <c r="J13" s="21"/>
      <c r="K13" s="21">
        <v>109</v>
      </c>
    </row>
    <row r="14" spans="1:11" ht="12" customHeight="1">
      <c r="A14" s="13"/>
      <c r="B14" s="13"/>
      <c r="C14" s="13"/>
      <c r="D14" s="13"/>
      <c r="E14" s="48"/>
      <c r="F14" s="48"/>
      <c r="G14" s="48"/>
      <c r="I14" s="38"/>
      <c r="J14" s="38"/>
      <c r="K14" s="38"/>
    </row>
    <row r="15" spans="1:11" ht="12" customHeight="1">
      <c r="A15" s="13" t="s">
        <v>69</v>
      </c>
      <c r="B15" s="13"/>
      <c r="C15" s="13"/>
      <c r="D15" s="13"/>
      <c r="E15" s="48"/>
      <c r="F15" s="48"/>
      <c r="G15" s="48"/>
      <c r="I15" s="38"/>
      <c r="J15" s="38"/>
      <c r="K15" s="38"/>
    </row>
    <row r="16" spans="1:11" ht="12" customHeight="1">
      <c r="B16" s="13" t="s">
        <v>70</v>
      </c>
      <c r="C16" s="13"/>
      <c r="D16" s="13"/>
      <c r="E16" s="48"/>
      <c r="F16" s="48"/>
      <c r="G16" s="48"/>
      <c r="I16" s="38">
        <v>78</v>
      </c>
      <c r="J16" s="38"/>
      <c r="K16" s="38">
        <v>32</v>
      </c>
    </row>
    <row r="17" spans="2:11" ht="12" customHeight="1">
      <c r="B17" s="13" t="s">
        <v>71</v>
      </c>
      <c r="C17" s="13"/>
      <c r="D17" s="13"/>
      <c r="E17" s="48"/>
      <c r="F17" s="48"/>
      <c r="G17" s="48"/>
      <c r="I17" s="38">
        <v>19</v>
      </c>
      <c r="J17" s="38"/>
      <c r="K17" s="125">
        <v>18</v>
      </c>
    </row>
    <row r="18" spans="2:11" ht="12" hidden="1" customHeight="1">
      <c r="B18" s="13" t="s">
        <v>72</v>
      </c>
      <c r="C18" s="13"/>
      <c r="D18" s="13"/>
      <c r="E18" s="48"/>
      <c r="F18" s="48"/>
      <c r="G18" s="48"/>
      <c r="I18" s="38">
        <v>0</v>
      </c>
      <c r="J18" s="38"/>
      <c r="K18" s="38">
        <v>0</v>
      </c>
    </row>
    <row r="19" spans="2:11" ht="12" hidden="1" customHeight="1">
      <c r="B19" s="13" t="s">
        <v>73</v>
      </c>
      <c r="C19" s="13"/>
      <c r="D19" s="13"/>
      <c r="E19" s="48"/>
      <c r="F19" s="48"/>
      <c r="G19" s="48"/>
      <c r="I19" s="38">
        <v>0</v>
      </c>
      <c r="J19" s="38"/>
      <c r="K19" s="38">
        <v>0</v>
      </c>
    </row>
    <row r="20" spans="2:11" ht="12" customHeight="1">
      <c r="B20" s="13" t="s">
        <v>145</v>
      </c>
      <c r="C20" s="13"/>
      <c r="D20" s="13"/>
      <c r="E20" s="48"/>
      <c r="F20" s="48"/>
      <c r="G20" s="48"/>
      <c r="I20" s="38">
        <v>-235</v>
      </c>
      <c r="J20" s="38"/>
      <c r="K20" s="125">
        <v>40</v>
      </c>
    </row>
    <row r="21" spans="2:11" ht="12" customHeight="1">
      <c r="B21" s="13" t="s">
        <v>74</v>
      </c>
      <c r="C21" s="13"/>
      <c r="D21" s="13"/>
      <c r="E21" s="48"/>
      <c r="F21" s="48"/>
      <c r="G21" s="48"/>
      <c r="I21" s="38">
        <v>6</v>
      </c>
      <c r="J21" s="38"/>
      <c r="K21" s="125">
        <v>3</v>
      </c>
    </row>
    <row r="22" spans="2:11" ht="12" customHeight="1">
      <c r="B22" s="13" t="s">
        <v>75</v>
      </c>
      <c r="C22" s="13"/>
      <c r="D22" s="13"/>
      <c r="E22" s="48"/>
      <c r="F22" s="48"/>
      <c r="G22" s="48"/>
      <c r="I22" s="38">
        <v>0</v>
      </c>
      <c r="J22" s="38"/>
      <c r="K22" s="125">
        <v>-8</v>
      </c>
    </row>
    <row r="23" spans="2:11" ht="12" hidden="1" customHeight="1">
      <c r="B23" s="97" t="s">
        <v>146</v>
      </c>
      <c r="C23" s="13"/>
      <c r="D23" s="13"/>
      <c r="E23" s="48"/>
      <c r="F23" s="48"/>
      <c r="G23" s="48"/>
      <c r="I23" s="38">
        <v>0</v>
      </c>
      <c r="J23" s="38"/>
      <c r="K23" s="38">
        <v>0</v>
      </c>
    </row>
    <row r="24" spans="2:11" ht="12" customHeight="1">
      <c r="B24" s="97" t="s">
        <v>90</v>
      </c>
      <c r="C24" s="13"/>
      <c r="D24" s="13"/>
      <c r="E24" s="48"/>
      <c r="F24" s="48"/>
      <c r="G24" s="48"/>
      <c r="I24" s="38">
        <v>0</v>
      </c>
      <c r="J24" s="38"/>
      <c r="K24" s="38">
        <v>-68</v>
      </c>
    </row>
    <row r="25" spans="2:11" ht="12" customHeight="1">
      <c r="B25" s="97" t="s">
        <v>175</v>
      </c>
      <c r="C25" s="13"/>
      <c r="D25" s="13"/>
      <c r="E25" s="48"/>
      <c r="F25" s="48"/>
      <c r="G25" s="48"/>
      <c r="I25" s="38">
        <v>2</v>
      </c>
      <c r="J25" s="38"/>
      <c r="K25" s="38">
        <v>0</v>
      </c>
    </row>
    <row r="26" spans="2:11" ht="12" customHeight="1">
      <c r="B26" s="97" t="s">
        <v>76</v>
      </c>
      <c r="C26" s="13"/>
      <c r="D26" s="13"/>
      <c r="E26" s="48"/>
      <c r="F26" s="48"/>
      <c r="G26" s="48"/>
      <c r="I26" s="38"/>
      <c r="J26" s="38"/>
      <c r="K26" s="38"/>
    </row>
    <row r="27" spans="2:11" ht="12" customHeight="1">
      <c r="B27" s="97"/>
      <c r="C27" s="13" t="s">
        <v>77</v>
      </c>
      <c r="D27" s="13"/>
      <c r="E27" s="48"/>
      <c r="F27" s="48"/>
      <c r="G27" s="48"/>
      <c r="I27" s="38">
        <v>99</v>
      </c>
      <c r="J27" s="38"/>
      <c r="K27" s="126">
        <v>40</v>
      </c>
    </row>
    <row r="28" spans="2:11" ht="12" customHeight="1">
      <c r="B28" s="97"/>
      <c r="C28" s="13" t="s">
        <v>33</v>
      </c>
      <c r="D28" s="13"/>
      <c r="E28" s="48"/>
      <c r="F28" s="48"/>
      <c r="G28" s="48"/>
      <c r="I28" s="38">
        <v>-20</v>
      </c>
      <c r="J28" s="38"/>
      <c r="K28" s="126">
        <v>-10</v>
      </c>
    </row>
    <row r="29" spans="2:11" ht="12" customHeight="1">
      <c r="B29" s="97"/>
      <c r="C29" s="13" t="s">
        <v>46</v>
      </c>
      <c r="D29" s="13"/>
      <c r="E29" s="48"/>
      <c r="F29" s="48"/>
      <c r="G29" s="48"/>
      <c r="I29" s="98">
        <v>14</v>
      </c>
      <c r="J29" s="38"/>
      <c r="K29" s="126">
        <v>-12</v>
      </c>
    </row>
    <row r="30" spans="2:11" ht="12" customHeight="1">
      <c r="B30" s="97"/>
      <c r="C30" s="13" t="s">
        <v>47</v>
      </c>
      <c r="D30" s="13"/>
      <c r="E30" s="48"/>
      <c r="F30" s="48"/>
      <c r="G30" s="48"/>
      <c r="I30" s="38">
        <v>-50</v>
      </c>
      <c r="J30" s="38"/>
      <c r="K30" s="126">
        <v>-36</v>
      </c>
    </row>
    <row r="31" spans="2:11" ht="12" customHeight="1">
      <c r="B31" s="97"/>
      <c r="C31" s="13" t="s">
        <v>147</v>
      </c>
      <c r="D31" s="13"/>
      <c r="E31" s="48"/>
      <c r="F31" s="48"/>
      <c r="G31" s="48"/>
      <c r="I31" s="38">
        <v>115</v>
      </c>
      <c r="J31" s="38"/>
      <c r="K31" s="126">
        <v>-15</v>
      </c>
    </row>
    <row r="32" spans="2:11" ht="12" customHeight="1">
      <c r="B32" s="97"/>
      <c r="C32" s="13" t="s">
        <v>53</v>
      </c>
      <c r="D32" s="13"/>
      <c r="E32" s="48"/>
      <c r="F32" s="48"/>
      <c r="G32" s="48"/>
      <c r="I32" s="38">
        <v>-12</v>
      </c>
      <c r="J32" s="38"/>
      <c r="K32" s="126">
        <v>-3</v>
      </c>
    </row>
    <row r="33" spans="1:11" s="128" customFormat="1" ht="12" customHeight="1">
      <c r="B33" s="97"/>
      <c r="C33" s="13" t="s">
        <v>48</v>
      </c>
      <c r="D33" s="13"/>
      <c r="E33" s="48"/>
      <c r="F33" s="48"/>
      <c r="G33" s="48"/>
      <c r="I33" s="38">
        <v>61</v>
      </c>
      <c r="J33" s="38"/>
      <c r="K33" s="126">
        <v>15</v>
      </c>
    </row>
    <row r="34" spans="1:11" ht="12" customHeight="1">
      <c r="B34" s="97"/>
      <c r="C34" s="13" t="s">
        <v>78</v>
      </c>
      <c r="D34" s="13"/>
      <c r="E34" s="48"/>
      <c r="F34" s="48"/>
      <c r="G34" s="48"/>
      <c r="I34" s="38">
        <v>0</v>
      </c>
      <c r="J34" s="38"/>
      <c r="K34" s="126">
        <v>10</v>
      </c>
    </row>
    <row r="35" spans="1:11" ht="16.350000000000001" customHeight="1">
      <c r="A35" s="13" t="s">
        <v>79</v>
      </c>
      <c r="B35" s="97"/>
      <c r="C35" s="13"/>
      <c r="D35" s="13"/>
      <c r="E35" s="48"/>
      <c r="F35" s="46"/>
      <c r="G35" s="48"/>
      <c r="I35" s="45">
        <f>SUM(I13:I34)</f>
        <v>171</v>
      </c>
      <c r="J35" s="46"/>
      <c r="K35" s="45">
        <f>SUM(K13:K34)</f>
        <v>115</v>
      </c>
    </row>
    <row r="36" spans="1:11" ht="12" customHeight="1">
      <c r="A36" s="13"/>
      <c r="B36" s="97"/>
      <c r="C36" s="13"/>
      <c r="D36" s="13"/>
      <c r="E36" s="48"/>
      <c r="F36" s="48"/>
      <c r="G36" s="48"/>
      <c r="I36" s="38"/>
      <c r="J36" s="38"/>
      <c r="K36" s="38"/>
    </row>
    <row r="37" spans="1:11" ht="12" customHeight="1">
      <c r="A37" s="13" t="s">
        <v>80</v>
      </c>
      <c r="B37" s="97"/>
      <c r="C37" s="13"/>
      <c r="D37" s="13"/>
      <c r="E37" s="48"/>
      <c r="F37" s="48"/>
      <c r="G37" s="48"/>
      <c r="I37" s="38"/>
      <c r="J37" s="38"/>
      <c r="K37" s="38"/>
    </row>
    <row r="38" spans="1:11" ht="12" customHeight="1">
      <c r="B38" s="97" t="s">
        <v>148</v>
      </c>
      <c r="C38" s="13"/>
      <c r="D38" s="13"/>
      <c r="E38" s="48"/>
      <c r="F38" s="48"/>
      <c r="G38" s="108"/>
      <c r="I38" s="38">
        <v>-24</v>
      </c>
      <c r="J38" s="38"/>
      <c r="K38" s="127">
        <v>-16</v>
      </c>
    </row>
    <row r="39" spans="1:11" ht="12" hidden="1" customHeight="1">
      <c r="B39" s="97" t="s">
        <v>150</v>
      </c>
      <c r="C39" s="13"/>
      <c r="D39" s="13"/>
      <c r="E39" s="48"/>
      <c r="F39" s="48"/>
      <c r="G39" s="48"/>
      <c r="I39" s="38">
        <v>0</v>
      </c>
      <c r="J39" s="38"/>
      <c r="K39" s="38">
        <v>0</v>
      </c>
    </row>
    <row r="40" spans="1:11" ht="12" customHeight="1">
      <c r="B40" s="97" t="s">
        <v>149</v>
      </c>
      <c r="C40" s="13"/>
      <c r="D40" s="13"/>
      <c r="E40" s="48"/>
      <c r="F40" s="48"/>
      <c r="G40" s="48"/>
      <c r="I40" s="38">
        <v>-3</v>
      </c>
      <c r="J40" s="38"/>
      <c r="K40" s="38">
        <v>0</v>
      </c>
    </row>
    <row r="41" spans="1:11" ht="12" hidden="1" customHeight="1">
      <c r="B41" s="13" t="s">
        <v>151</v>
      </c>
      <c r="C41" s="13"/>
      <c r="D41" s="13"/>
      <c r="E41" s="48"/>
      <c r="F41" s="48"/>
      <c r="G41" s="48"/>
      <c r="I41" s="38">
        <v>0</v>
      </c>
      <c r="J41" s="48"/>
      <c r="K41" s="38">
        <v>0</v>
      </c>
    </row>
    <row r="42" spans="1:11" ht="12" hidden="1" customHeight="1">
      <c r="B42" s="97" t="s">
        <v>81</v>
      </c>
      <c r="C42" s="13"/>
      <c r="D42" s="13"/>
      <c r="E42" s="48"/>
      <c r="F42" s="48"/>
      <c r="G42" s="108"/>
      <c r="I42" s="38">
        <v>0</v>
      </c>
      <c r="J42" s="38"/>
      <c r="K42" s="38">
        <v>0</v>
      </c>
    </row>
    <row r="43" spans="1:11" s="124" customFormat="1" ht="12" customHeight="1">
      <c r="A43" s="128"/>
      <c r="B43" s="97" t="s">
        <v>163</v>
      </c>
      <c r="C43" s="13"/>
      <c r="D43" s="13"/>
      <c r="E43" s="48"/>
      <c r="F43" s="48"/>
      <c r="G43" s="108"/>
      <c r="H43" s="128"/>
      <c r="I43" s="38">
        <v>0</v>
      </c>
      <c r="J43" s="38"/>
      <c r="K43" s="47">
        <v>8</v>
      </c>
    </row>
    <row r="44" spans="1:11" ht="12" customHeight="1">
      <c r="A44" s="13" t="s">
        <v>82</v>
      </c>
      <c r="B44" s="13"/>
      <c r="C44" s="13"/>
      <c r="D44" s="13"/>
      <c r="E44" s="48"/>
      <c r="F44" s="46"/>
      <c r="G44" s="48"/>
      <c r="I44" s="45">
        <f>SUM(I38:I43)</f>
        <v>-27</v>
      </c>
      <c r="J44" s="46"/>
      <c r="K44" s="45">
        <f>SUM(K38:K43)</f>
        <v>-8</v>
      </c>
    </row>
    <row r="45" spans="1:11" ht="12" customHeight="1">
      <c r="A45" s="13"/>
      <c r="B45" s="13"/>
      <c r="C45" s="13"/>
      <c r="D45" s="13"/>
      <c r="E45" s="48"/>
      <c r="F45" s="48"/>
      <c r="G45" s="48"/>
      <c r="I45" s="38"/>
      <c r="J45" s="38"/>
      <c r="K45" s="38"/>
    </row>
    <row r="46" spans="1:11" ht="12" customHeight="1">
      <c r="A46" s="13" t="s">
        <v>83</v>
      </c>
      <c r="B46" s="13"/>
      <c r="C46" s="13"/>
      <c r="D46" s="13"/>
      <c r="E46" s="48"/>
      <c r="F46" s="48"/>
      <c r="G46" s="48"/>
      <c r="I46" s="38"/>
      <c r="J46" s="38"/>
      <c r="K46" s="38"/>
    </row>
    <row r="47" spans="1:11" ht="12" customHeight="1">
      <c r="B47" s="13" t="s">
        <v>84</v>
      </c>
      <c r="C47" s="13"/>
      <c r="D47" s="13"/>
      <c r="E47" s="48"/>
      <c r="F47" s="48"/>
      <c r="G47" s="48"/>
      <c r="I47" s="38">
        <v>24</v>
      </c>
      <c r="J47" s="38"/>
      <c r="K47" s="38">
        <v>19</v>
      </c>
    </row>
    <row r="48" spans="1:11" ht="12" customHeight="1">
      <c r="B48" s="13" t="s">
        <v>171</v>
      </c>
      <c r="C48" s="13"/>
      <c r="D48" s="13"/>
      <c r="E48" s="48"/>
      <c r="F48" s="48"/>
      <c r="G48" s="48"/>
      <c r="I48" s="38">
        <v>-15</v>
      </c>
      <c r="J48" s="38"/>
      <c r="K48" s="38">
        <v>-11</v>
      </c>
    </row>
    <row r="49" spans="1:11" ht="12" customHeight="1">
      <c r="B49" s="13" t="s">
        <v>172</v>
      </c>
      <c r="C49" s="13"/>
      <c r="D49" s="13"/>
      <c r="E49" s="48"/>
      <c r="F49" s="48"/>
      <c r="G49" s="48"/>
      <c r="I49" s="38">
        <v>40</v>
      </c>
      <c r="J49" s="38"/>
      <c r="K49" s="38">
        <v>0</v>
      </c>
    </row>
    <row r="50" spans="1:11" ht="12" customHeight="1">
      <c r="B50" s="13" t="s">
        <v>173</v>
      </c>
      <c r="C50" s="13"/>
      <c r="D50" s="13"/>
      <c r="E50" s="48"/>
      <c r="F50" s="48"/>
      <c r="G50" s="48"/>
      <c r="I50" s="38">
        <v>-40</v>
      </c>
      <c r="J50" s="38"/>
      <c r="K50" s="38">
        <v>0</v>
      </c>
    </row>
    <row r="51" spans="1:11" ht="12" customHeight="1">
      <c r="A51" s="13" t="s">
        <v>176</v>
      </c>
      <c r="B51" s="13"/>
      <c r="C51" s="13"/>
      <c r="D51" s="13"/>
      <c r="E51" s="109"/>
      <c r="F51" s="46"/>
      <c r="G51" s="109"/>
      <c r="I51" s="27">
        <f>SUM(I47:I50)</f>
        <v>9</v>
      </c>
      <c r="J51" s="46"/>
      <c r="K51" s="27">
        <f>SUM(K47:K50)</f>
        <v>8</v>
      </c>
    </row>
    <row r="52" spans="1:11" ht="12" customHeight="1">
      <c r="A52" s="13"/>
      <c r="B52" s="13"/>
      <c r="C52" s="13"/>
      <c r="D52" s="13"/>
      <c r="E52" s="48"/>
      <c r="F52" s="48"/>
      <c r="G52" s="48"/>
      <c r="I52" s="38"/>
      <c r="J52" s="38"/>
      <c r="K52" s="38"/>
    </row>
    <row r="53" spans="1:11" ht="12" customHeight="1">
      <c r="A53" s="13" t="s">
        <v>85</v>
      </c>
      <c r="B53" s="13"/>
      <c r="C53" s="13"/>
      <c r="D53" s="13"/>
      <c r="E53" s="48"/>
      <c r="F53" s="46"/>
      <c r="G53" s="108"/>
      <c r="I53" s="37">
        <v>9</v>
      </c>
      <c r="J53" s="46"/>
      <c r="K53" s="49">
        <v>-2</v>
      </c>
    </row>
    <row r="54" spans="1:11" ht="12" customHeight="1">
      <c r="A54" s="13"/>
      <c r="B54" s="13"/>
      <c r="C54" s="13"/>
      <c r="D54" s="13"/>
      <c r="E54" s="48"/>
      <c r="F54" s="46"/>
      <c r="G54" s="48"/>
      <c r="I54" s="38"/>
      <c r="J54" s="46"/>
      <c r="K54" s="38"/>
    </row>
    <row r="55" spans="1:11" ht="12" customHeight="1">
      <c r="A55" s="13" t="s">
        <v>152</v>
      </c>
      <c r="B55" s="13"/>
      <c r="C55" s="13"/>
      <c r="D55" s="13"/>
      <c r="E55" s="108"/>
      <c r="F55" s="48"/>
      <c r="G55" s="108"/>
      <c r="I55" s="135">
        <f>SUM(I35+I44+I51+I53)</f>
        <v>162</v>
      </c>
      <c r="J55" s="38"/>
      <c r="K55" s="47">
        <f>SUM(K35+K44+K51+K53)</f>
        <v>113</v>
      </c>
    </row>
    <row r="56" spans="1:11" ht="12" customHeight="1">
      <c r="A56" s="13"/>
      <c r="B56" s="13"/>
      <c r="C56" s="13"/>
      <c r="D56" s="13"/>
      <c r="E56" s="48"/>
      <c r="F56" s="48"/>
      <c r="G56" s="48"/>
      <c r="I56" s="38"/>
      <c r="J56" s="38"/>
      <c r="K56" s="38"/>
    </row>
    <row r="57" spans="1:11" ht="12" customHeight="1">
      <c r="A57" s="13" t="s">
        <v>177</v>
      </c>
      <c r="B57" s="13"/>
      <c r="C57" s="13"/>
      <c r="D57" s="13"/>
      <c r="E57" s="48"/>
      <c r="F57" s="46"/>
      <c r="G57" s="108"/>
      <c r="I57" s="37">
        <v>818</v>
      </c>
      <c r="J57" s="46"/>
      <c r="K57" s="49">
        <v>783</v>
      </c>
    </row>
    <row r="58" spans="1:11" ht="12" customHeight="1">
      <c r="A58" s="13"/>
      <c r="B58" s="13"/>
      <c r="C58" s="13"/>
      <c r="D58" s="13"/>
      <c r="E58" s="48"/>
      <c r="F58" s="48"/>
      <c r="G58" s="48"/>
      <c r="I58" s="38"/>
      <c r="J58" s="38"/>
      <c r="K58" s="38"/>
    </row>
    <row r="59" spans="1:11" ht="12" customHeight="1" thickBot="1">
      <c r="A59" s="13" t="s">
        <v>178</v>
      </c>
      <c r="B59" s="13"/>
      <c r="C59" s="13"/>
      <c r="D59" s="13"/>
      <c r="E59" s="107"/>
      <c r="F59" s="46"/>
      <c r="G59" s="107"/>
      <c r="I59" s="43">
        <f>I57+I55</f>
        <v>980</v>
      </c>
      <c r="J59" s="46"/>
      <c r="K59" s="43">
        <f>K57+K55</f>
        <v>896</v>
      </c>
    </row>
    <row r="60" spans="1:11" ht="12" customHeight="1" thickTop="1">
      <c r="A60" s="13"/>
      <c r="B60" s="13"/>
      <c r="C60" s="13"/>
      <c r="D60" s="13"/>
      <c r="E60" s="48"/>
      <c r="F60" s="48"/>
      <c r="G60" s="48"/>
      <c r="I60" s="38"/>
      <c r="J60" s="38"/>
      <c r="K60" s="38"/>
    </row>
    <row r="61" spans="1:11" ht="16.350000000000001" customHeight="1">
      <c r="B61" s="42" t="s">
        <v>86</v>
      </c>
      <c r="C61" s="13"/>
      <c r="D61" s="13"/>
      <c r="E61" s="48"/>
      <c r="F61" s="48"/>
      <c r="G61" s="48"/>
      <c r="I61" s="38"/>
      <c r="J61" s="38"/>
      <c r="K61" s="38"/>
    </row>
    <row r="62" spans="1:11" ht="12" customHeight="1">
      <c r="B62" s="13"/>
      <c r="C62" s="13" t="s">
        <v>87</v>
      </c>
      <c r="D62" s="13"/>
      <c r="E62" s="110"/>
      <c r="F62" s="110"/>
      <c r="G62" s="110"/>
      <c r="I62" s="50">
        <v>-1</v>
      </c>
      <c r="J62" s="50"/>
      <c r="K62" s="50">
        <v>-17</v>
      </c>
    </row>
    <row r="63" spans="1:11" ht="12" customHeight="1">
      <c r="B63" s="13"/>
      <c r="C63" s="13" t="s">
        <v>88</v>
      </c>
      <c r="D63" s="13"/>
      <c r="E63" s="110"/>
      <c r="F63" s="110"/>
      <c r="G63" s="48"/>
      <c r="I63" s="50">
        <v>-2</v>
      </c>
      <c r="J63" s="50"/>
      <c r="K63" s="50">
        <v>0</v>
      </c>
    </row>
    <row r="64" spans="1:11" s="116" customFormat="1" ht="12" customHeight="1">
      <c r="A64" s="128"/>
      <c r="B64" s="13"/>
      <c r="C64" s="13"/>
      <c r="D64" s="13"/>
      <c r="E64" s="110"/>
      <c r="F64" s="110"/>
      <c r="G64" s="48"/>
      <c r="H64" s="128"/>
      <c r="I64" s="50"/>
      <c r="J64" s="50"/>
      <c r="K64" s="50"/>
    </row>
    <row r="65" spans="1:11" ht="12" customHeight="1">
      <c r="B65" s="38"/>
      <c r="C65" s="38"/>
      <c r="D65" s="38"/>
      <c r="E65" s="106"/>
      <c r="F65" s="106"/>
      <c r="G65" s="106"/>
    </row>
    <row r="66" spans="1:11" ht="12" customHeight="1"/>
    <row r="67" spans="1:11" ht="12" customHeight="1">
      <c r="A67" s="159" t="s">
        <v>65</v>
      </c>
      <c r="B67" s="159"/>
      <c r="C67" s="159"/>
      <c r="D67" s="159"/>
      <c r="E67" s="159"/>
      <c r="F67" s="159"/>
      <c r="G67" s="159"/>
      <c r="H67" s="159"/>
      <c r="I67" s="159"/>
      <c r="J67" s="159"/>
      <c r="K67" s="159"/>
    </row>
    <row r="68" spans="1:11" ht="12" customHeight="1"/>
    <row r="69" spans="1:11" ht="12" customHeight="1"/>
    <row r="70" spans="1:11" ht="12" customHeight="1"/>
    <row r="71" spans="1:11" ht="12" customHeight="1"/>
    <row r="72" spans="1:11" ht="12" customHeight="1"/>
    <row r="73" spans="1:11" ht="12" customHeight="1"/>
    <row r="74" spans="1:11" ht="12" customHeight="1"/>
    <row r="75" spans="1:11" ht="12" customHeight="1"/>
    <row r="76" spans="1:11" ht="12" customHeight="1"/>
    <row r="77" spans="1:11" ht="12" customHeight="1"/>
    <row r="78" spans="1:11" ht="12" customHeight="1"/>
    <row r="79" spans="1:11" ht="12" customHeight="1"/>
    <row r="80" spans="1:1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sheetData>
  <sheetProtection algorithmName="SHA-512" hashValue="MDA9oZIb9Ng9TjbDFIhDDS7o5TFtorridO8ZlRX27bM2WRQsvLedbUAJgL9GDsyS5e28hMcQN8Ogb9xawa751Q==" saltValue="9D3hgDlfxs4yZS9WvbtOog==" spinCount="100000" sheet="1" objects="1" scenarios="1"/>
  <mergeCells count="10">
    <mergeCell ref="E9:G9"/>
    <mergeCell ref="I9:K9"/>
    <mergeCell ref="A67:K67"/>
    <mergeCell ref="A1:K1"/>
    <mergeCell ref="A2:K2"/>
    <mergeCell ref="A3:K3"/>
    <mergeCell ref="A4:K4"/>
    <mergeCell ref="A5:K5"/>
    <mergeCell ref="E8:G8"/>
    <mergeCell ref="I8:K8"/>
  </mergeCells>
  <pageMargins left="0.7" right="0.7"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view="pageBreakPreview" zoomScale="80" zoomScaleNormal="80" zoomScaleSheetLayoutView="80" workbookViewId="0">
      <selection sqref="A1:L1"/>
    </sheetView>
  </sheetViews>
  <sheetFormatPr defaultColWidth="18.41796875" defaultRowHeight="17.25" customHeight="1"/>
  <cols>
    <col min="1" max="1" width="51.68359375" style="90" customWidth="1"/>
    <col min="2" max="2" width="15.7890625" style="90" customWidth="1"/>
    <col min="3" max="3" width="1.68359375" style="90" customWidth="1"/>
    <col min="4" max="4" width="15.7890625" style="139" customWidth="1"/>
    <col min="5" max="5" width="1.68359375" style="139" customWidth="1"/>
    <col min="6" max="6" width="15.7890625" style="139" customWidth="1"/>
    <col min="7" max="7" width="8.89453125" style="139" customWidth="1"/>
    <col min="8" max="8" width="12.7890625" style="90" customWidth="1"/>
    <col min="9" max="9" width="2.1015625" style="90" customWidth="1"/>
    <col min="10" max="10" width="12.7890625" style="90" customWidth="1"/>
    <col min="11" max="11" width="2.1015625" style="90" customWidth="1"/>
    <col min="12" max="12" width="12.7890625" style="90" customWidth="1"/>
    <col min="13" max="16384" width="18.41796875" style="90"/>
  </cols>
  <sheetData>
    <row r="1" spans="1:16" ht="15.75" customHeight="1">
      <c r="A1" s="147" t="s">
        <v>0</v>
      </c>
      <c r="B1" s="147"/>
      <c r="C1" s="147"/>
      <c r="D1" s="147"/>
      <c r="E1" s="147"/>
      <c r="F1" s="147"/>
      <c r="G1" s="147"/>
      <c r="H1" s="147"/>
      <c r="I1" s="147"/>
      <c r="J1" s="147"/>
      <c r="K1" s="147"/>
      <c r="L1" s="147"/>
    </row>
    <row r="2" spans="1:16" ht="15.75" customHeight="1">
      <c r="A2" s="147" t="s">
        <v>120</v>
      </c>
      <c r="B2" s="147"/>
      <c r="C2" s="147"/>
      <c r="D2" s="147"/>
      <c r="E2" s="147"/>
      <c r="F2" s="147"/>
      <c r="G2" s="147"/>
      <c r="H2" s="147"/>
      <c r="I2" s="147"/>
      <c r="J2" s="147"/>
      <c r="K2" s="147"/>
      <c r="L2" s="147"/>
    </row>
    <row r="3" spans="1:16" ht="15.75" customHeight="1">
      <c r="A3" s="147" t="s">
        <v>67</v>
      </c>
      <c r="B3" s="147"/>
      <c r="C3" s="147"/>
      <c r="D3" s="147"/>
      <c r="E3" s="147"/>
      <c r="F3" s="147"/>
      <c r="G3" s="147"/>
      <c r="H3" s="147"/>
      <c r="I3" s="147"/>
      <c r="J3" s="147"/>
      <c r="K3" s="147"/>
      <c r="L3" s="147"/>
    </row>
    <row r="4" spans="1:16" ht="15.75" customHeight="1">
      <c r="A4" s="147" t="s">
        <v>3</v>
      </c>
      <c r="B4" s="147"/>
      <c r="C4" s="147"/>
      <c r="D4" s="147"/>
      <c r="E4" s="147"/>
      <c r="F4" s="147"/>
      <c r="G4" s="147"/>
      <c r="H4" s="147"/>
      <c r="I4" s="147"/>
      <c r="J4" s="147"/>
      <c r="K4" s="147"/>
      <c r="L4" s="147"/>
    </row>
    <row r="5" spans="1:16" ht="15.75" customHeight="1">
      <c r="A5" s="147" t="s">
        <v>4</v>
      </c>
      <c r="B5" s="147"/>
      <c r="C5" s="147"/>
      <c r="D5" s="147"/>
      <c r="E5" s="147"/>
      <c r="F5" s="147"/>
      <c r="G5" s="147"/>
      <c r="H5" s="147"/>
      <c r="I5" s="147"/>
      <c r="J5" s="147"/>
      <c r="K5" s="147"/>
      <c r="L5" s="147"/>
    </row>
    <row r="6" spans="1:16" ht="12.3"/>
    <row r="7" spans="1:16" ht="12.6" thickBot="1">
      <c r="A7" s="3"/>
      <c r="B7" s="140" t="s">
        <v>160</v>
      </c>
      <c r="C7" s="34"/>
      <c r="D7" s="163" t="s">
        <v>181</v>
      </c>
      <c r="E7" s="163"/>
      <c r="F7" s="163"/>
      <c r="G7" s="34"/>
      <c r="H7" s="161" t="s">
        <v>121</v>
      </c>
      <c r="I7" s="161"/>
      <c r="J7" s="161"/>
      <c r="K7" s="161"/>
      <c r="L7" s="161"/>
    </row>
    <row r="8" spans="1:16" s="71" customFormat="1" ht="24.9" thickBot="1">
      <c r="A8" s="120"/>
      <c r="B8" s="121" t="s">
        <v>185</v>
      </c>
      <c r="C8" s="120"/>
      <c r="D8" s="121" t="s">
        <v>122</v>
      </c>
      <c r="E8" s="121"/>
      <c r="F8" s="121" t="s">
        <v>123</v>
      </c>
      <c r="G8" s="120"/>
      <c r="H8" s="121" t="s">
        <v>161</v>
      </c>
      <c r="I8" s="69"/>
      <c r="J8" s="121" t="s">
        <v>162</v>
      </c>
      <c r="K8" s="69"/>
      <c r="L8" s="122" t="s">
        <v>124</v>
      </c>
    </row>
    <row r="9" spans="1:16" ht="12.3">
      <c r="A9" s="59" t="s">
        <v>125</v>
      </c>
      <c r="B9" s="60">
        <v>955</v>
      </c>
      <c r="C9" s="59"/>
      <c r="D9" s="60">
        <v>1777</v>
      </c>
      <c r="E9" s="61"/>
      <c r="F9" s="61">
        <v>1807</v>
      </c>
      <c r="G9" s="59"/>
      <c r="H9" s="62">
        <v>837</v>
      </c>
      <c r="I9" s="63"/>
      <c r="J9" s="60">
        <v>726</v>
      </c>
      <c r="K9" s="128"/>
      <c r="L9" s="64">
        <f>(H9-J9)/J9</f>
        <v>0.15289256198347106</v>
      </c>
      <c r="N9" s="141"/>
      <c r="P9" s="141"/>
    </row>
    <row r="10" spans="1:16" ht="12.3">
      <c r="A10" s="58" t="s">
        <v>130</v>
      </c>
      <c r="B10" s="65">
        <v>9</v>
      </c>
      <c r="C10" s="58"/>
      <c r="D10" s="65">
        <v>28</v>
      </c>
      <c r="E10" s="65"/>
      <c r="F10" s="65">
        <v>28</v>
      </c>
      <c r="G10" s="58"/>
      <c r="H10" s="84">
        <v>19</v>
      </c>
      <c r="I10" s="63"/>
      <c r="J10" s="38">
        <v>0</v>
      </c>
      <c r="K10" s="128"/>
      <c r="L10" s="64"/>
    </row>
    <row r="11" spans="1:16" ht="12.6" thickBot="1">
      <c r="A11" s="88" t="s">
        <v>118</v>
      </c>
      <c r="B11" s="72">
        <f>SUM(B9:B10)</f>
        <v>964</v>
      </c>
      <c r="C11" s="88"/>
      <c r="D11" s="72">
        <f>SUM(D9:D10)</f>
        <v>1805</v>
      </c>
      <c r="E11" s="73"/>
      <c r="F11" s="72">
        <f>SUM(F9:F10)</f>
        <v>1835</v>
      </c>
      <c r="G11" s="88"/>
      <c r="H11" s="62">
        <f>SUM(H9:H10)</f>
        <v>856</v>
      </c>
      <c r="I11" s="74"/>
      <c r="J11" s="62">
        <f>J9+J10</f>
        <v>726</v>
      </c>
      <c r="K11" s="128"/>
      <c r="L11" s="64">
        <f>(H11-J11)/J11</f>
        <v>0.1790633608815427</v>
      </c>
    </row>
    <row r="12" spans="1:16" ht="12.6" thickTop="1">
      <c r="A12" s="87" t="s">
        <v>126</v>
      </c>
      <c r="B12" s="52"/>
      <c r="C12" s="52"/>
      <c r="D12" s="52"/>
      <c r="E12" s="52"/>
      <c r="F12" s="52"/>
      <c r="G12" s="52"/>
      <c r="H12" s="53">
        <v>-135</v>
      </c>
      <c r="I12" s="54"/>
      <c r="J12" s="38">
        <v>0</v>
      </c>
      <c r="K12" s="128"/>
      <c r="L12" s="64"/>
    </row>
    <row r="13" spans="1:16" ht="12.3">
      <c r="A13" s="66" t="s">
        <v>127</v>
      </c>
      <c r="B13" s="66"/>
      <c r="C13" s="66"/>
      <c r="D13" s="66"/>
      <c r="E13" s="66"/>
      <c r="F13" s="66"/>
      <c r="G13" s="66"/>
      <c r="H13" s="53">
        <v>-11</v>
      </c>
      <c r="I13" s="54"/>
      <c r="J13" s="38">
        <v>0</v>
      </c>
      <c r="K13" s="128"/>
      <c r="L13" s="64"/>
    </row>
    <row r="14" spans="1:16" ht="12.6" thickBot="1">
      <c r="A14" s="55" t="s">
        <v>128</v>
      </c>
      <c r="B14" s="55"/>
      <c r="C14" s="55"/>
      <c r="D14" s="55"/>
      <c r="E14" s="55"/>
      <c r="F14" s="55"/>
      <c r="G14" s="55"/>
      <c r="H14" s="72">
        <f>SUM(H11:H13)</f>
        <v>710</v>
      </c>
      <c r="I14" s="54"/>
      <c r="J14" s="72">
        <f>SUM(J11:J13)</f>
        <v>726</v>
      </c>
      <c r="K14" s="128"/>
      <c r="L14" s="57">
        <f>(H14-J14)/J14</f>
        <v>-2.2038567493112948E-2</v>
      </c>
    </row>
    <row r="15" spans="1:16" ht="12.6" thickTop="1">
      <c r="A15" s="128"/>
      <c r="B15" s="128"/>
      <c r="C15" s="128"/>
      <c r="H15" s="128"/>
      <c r="I15" s="128"/>
      <c r="J15" s="128"/>
      <c r="K15" s="128"/>
      <c r="L15" s="128"/>
    </row>
    <row r="16" spans="1:16" ht="12.3">
      <c r="A16" s="128"/>
      <c r="B16" s="128"/>
      <c r="C16" s="128"/>
      <c r="H16" s="128"/>
      <c r="I16" s="128"/>
      <c r="J16" s="128"/>
      <c r="K16" s="128"/>
      <c r="L16" s="128"/>
    </row>
    <row r="17" spans="1:12" ht="12.3">
      <c r="A17" s="128"/>
      <c r="B17" s="128"/>
      <c r="C17" s="128"/>
      <c r="H17" s="128"/>
      <c r="I17" s="128"/>
      <c r="J17" s="128"/>
      <c r="K17" s="128"/>
      <c r="L17" s="128"/>
    </row>
    <row r="18" spans="1:12" ht="12.75" customHeight="1">
      <c r="A18" s="128"/>
      <c r="B18" s="128"/>
      <c r="C18" s="128"/>
      <c r="H18" s="128"/>
      <c r="I18" s="128"/>
      <c r="J18" s="128"/>
      <c r="K18" s="128"/>
      <c r="L18" s="128"/>
    </row>
    <row r="19" spans="1:12" s="116" customFormat="1" ht="12.75" customHeight="1">
      <c r="A19" s="162" t="s">
        <v>186</v>
      </c>
      <c r="B19" s="162"/>
      <c r="C19" s="162"/>
      <c r="D19" s="162"/>
      <c r="E19" s="162"/>
      <c r="F19" s="162"/>
      <c r="G19" s="162"/>
      <c r="H19" s="162"/>
      <c r="I19" s="162"/>
      <c r="J19" s="162"/>
      <c r="K19" s="162"/>
      <c r="L19" s="162"/>
    </row>
    <row r="20" spans="1:12" s="116" customFormat="1" ht="12.3">
      <c r="D20" s="139"/>
      <c r="E20" s="139"/>
      <c r="F20" s="139"/>
      <c r="G20" s="139"/>
    </row>
    <row r="22" spans="1:12" ht="12.3">
      <c r="A22" s="156" t="s">
        <v>89</v>
      </c>
      <c r="B22" s="156"/>
      <c r="C22" s="156"/>
      <c r="D22" s="156"/>
      <c r="E22" s="156"/>
      <c r="F22" s="156"/>
      <c r="G22" s="156"/>
      <c r="H22" s="156"/>
      <c r="I22" s="156"/>
      <c r="J22" s="156"/>
      <c r="K22" s="156"/>
      <c r="L22" s="156"/>
    </row>
  </sheetData>
  <sheetProtection algorithmName="SHA-512" hashValue="2Fim2cStK3K/iwjgpPZriFK4cL/xH9lVPeDyY+7Ae5mu6JrhdbBTTZPmfFbGnYHkPjKF4QO2GVgNVoP3Hudfng==" saltValue="zO3ORLjUlsNRvrPRcQTZeg==" spinCount="100000" sheet="1" objects="1" scenarios="1"/>
  <mergeCells count="9">
    <mergeCell ref="A22:L22"/>
    <mergeCell ref="H7:L7"/>
    <mergeCell ref="A19:L19"/>
    <mergeCell ref="A1:L1"/>
    <mergeCell ref="A2:L2"/>
    <mergeCell ref="A3:L3"/>
    <mergeCell ref="A4:L4"/>
    <mergeCell ref="A5:L5"/>
    <mergeCell ref="D7:F7"/>
  </mergeCells>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view="pageBreakPreview" zoomScale="80" zoomScaleNormal="80" zoomScaleSheetLayoutView="80" workbookViewId="0">
      <selection sqref="A1:I1"/>
    </sheetView>
  </sheetViews>
  <sheetFormatPr defaultColWidth="18.41796875" defaultRowHeight="12.3"/>
  <cols>
    <col min="1" max="1" width="4.41796875" style="1" customWidth="1"/>
    <col min="2" max="2" width="5" style="1" customWidth="1"/>
    <col min="3" max="3" width="5.89453125" style="1" customWidth="1"/>
    <col min="4" max="4" width="39.41796875" style="1" customWidth="1"/>
    <col min="5" max="6" width="12.7890625" style="1" customWidth="1"/>
    <col min="7" max="7" width="2.89453125" style="1" customWidth="1"/>
    <col min="8" max="9" width="12.7890625" style="1" customWidth="1"/>
    <col min="10" max="10" width="2.5234375" style="1" customWidth="1"/>
    <col min="11" max="11" width="8.20703125" style="1" customWidth="1"/>
    <col min="12" max="16384" width="18.41796875" style="1"/>
  </cols>
  <sheetData>
    <row r="1" spans="1:10" ht="15" customHeight="1">
      <c r="A1" s="147" t="s">
        <v>0</v>
      </c>
      <c r="B1" s="147"/>
      <c r="C1" s="147"/>
      <c r="D1" s="147"/>
      <c r="E1" s="147"/>
      <c r="F1" s="147"/>
      <c r="G1" s="147"/>
      <c r="H1" s="147"/>
      <c r="I1" s="147"/>
      <c r="J1" s="132"/>
    </row>
    <row r="2" spans="1:10" ht="15" customHeight="1">
      <c r="A2" s="147" t="s">
        <v>91</v>
      </c>
      <c r="B2" s="147"/>
      <c r="C2" s="147"/>
      <c r="D2" s="147"/>
      <c r="E2" s="147"/>
      <c r="F2" s="147"/>
      <c r="G2" s="147"/>
      <c r="H2" s="147"/>
      <c r="I2" s="147"/>
      <c r="J2" s="132"/>
    </row>
    <row r="3" spans="1:10" ht="15" customHeight="1">
      <c r="A3" s="147" t="s">
        <v>2</v>
      </c>
      <c r="B3" s="147"/>
      <c r="C3" s="147"/>
      <c r="D3" s="147"/>
      <c r="E3" s="147"/>
      <c r="F3" s="147"/>
      <c r="G3" s="147"/>
      <c r="H3" s="147"/>
      <c r="I3" s="147"/>
      <c r="J3" s="132"/>
    </row>
    <row r="4" spans="1:10" ht="15" customHeight="1">
      <c r="A4" s="147" t="s">
        <v>3</v>
      </c>
      <c r="B4" s="147"/>
      <c r="C4" s="147"/>
      <c r="D4" s="147"/>
      <c r="E4" s="147"/>
      <c r="F4" s="147"/>
      <c r="G4" s="147"/>
      <c r="H4" s="147"/>
      <c r="I4" s="147"/>
      <c r="J4" s="132"/>
    </row>
    <row r="5" spans="1:10" ht="15" customHeight="1">
      <c r="A5" s="147" t="s">
        <v>4</v>
      </c>
      <c r="B5" s="147"/>
      <c r="C5" s="147"/>
      <c r="D5" s="147"/>
      <c r="E5" s="147"/>
      <c r="F5" s="147"/>
      <c r="G5" s="147"/>
      <c r="H5" s="147"/>
      <c r="I5" s="147"/>
      <c r="J5" s="132"/>
    </row>
    <row r="6" spans="1:10" ht="12" customHeight="1"/>
    <row r="7" spans="1:10" ht="12" customHeight="1"/>
    <row r="8" spans="1:10" ht="12" customHeight="1">
      <c r="A8" s="128"/>
      <c r="B8" s="128"/>
      <c r="C8" s="128"/>
      <c r="D8" s="128"/>
      <c r="E8" s="160" t="s">
        <v>92</v>
      </c>
      <c r="F8" s="160"/>
      <c r="G8" s="160"/>
      <c r="H8" s="160"/>
      <c r="I8" s="160"/>
      <c r="J8" s="3"/>
    </row>
    <row r="9" spans="1:10" ht="13.5" customHeight="1" thickBot="1">
      <c r="A9" s="128"/>
      <c r="B9" s="128"/>
      <c r="C9" s="128"/>
      <c r="D9" s="128"/>
      <c r="E9" s="165" t="s">
        <v>159</v>
      </c>
      <c r="F9" s="165"/>
      <c r="G9" s="165"/>
      <c r="H9" s="165"/>
      <c r="I9" s="165"/>
      <c r="J9" s="3"/>
    </row>
    <row r="10" spans="1:10" ht="13.5" customHeight="1" thickBot="1">
      <c r="A10" s="128"/>
      <c r="B10" s="128"/>
      <c r="C10" s="128"/>
      <c r="D10" s="128"/>
      <c r="E10" s="166">
        <v>2018</v>
      </c>
      <c r="F10" s="166"/>
      <c r="G10" s="34"/>
      <c r="H10" s="166">
        <v>2017</v>
      </c>
      <c r="I10" s="166"/>
      <c r="J10" s="3"/>
    </row>
    <row r="11" spans="1:10" s="71" customFormat="1" ht="26.1" customHeight="1" thickBot="1">
      <c r="E11" s="70" t="s">
        <v>93</v>
      </c>
      <c r="F11" s="70" t="s">
        <v>94</v>
      </c>
      <c r="G11" s="69"/>
      <c r="H11" s="70" t="s">
        <v>93</v>
      </c>
      <c r="I11" s="70" t="s">
        <v>94</v>
      </c>
      <c r="J11" s="69"/>
    </row>
    <row r="12" spans="1:10" ht="13.5" customHeight="1">
      <c r="A12" s="13"/>
      <c r="B12" s="128"/>
      <c r="C12" s="128"/>
      <c r="D12" s="128"/>
      <c r="E12" s="128"/>
      <c r="F12" s="128"/>
      <c r="G12" s="128"/>
      <c r="H12" s="128"/>
      <c r="I12" s="128"/>
      <c r="J12" s="128"/>
    </row>
    <row r="13" spans="1:10" ht="13.5" customHeight="1">
      <c r="A13" s="13" t="s">
        <v>174</v>
      </c>
      <c r="B13" s="128"/>
      <c r="C13" s="128"/>
      <c r="D13" s="128"/>
      <c r="E13" s="21">
        <v>94</v>
      </c>
      <c r="F13" s="32">
        <v>0.5</v>
      </c>
      <c r="G13" s="38"/>
      <c r="H13" s="21">
        <v>109</v>
      </c>
      <c r="I13" s="32">
        <v>0.63</v>
      </c>
      <c r="J13" s="38"/>
    </row>
    <row r="14" spans="1:10" ht="13.5" customHeight="1">
      <c r="A14" s="128"/>
      <c r="B14" s="13" t="s">
        <v>95</v>
      </c>
      <c r="C14" s="128"/>
      <c r="D14" s="128"/>
      <c r="E14" s="38"/>
      <c r="F14" s="68"/>
      <c r="G14" s="38"/>
      <c r="H14" s="38"/>
      <c r="I14" s="68"/>
      <c r="J14" s="38"/>
    </row>
    <row r="15" spans="1:10" ht="13.5" customHeight="1">
      <c r="A15" s="128"/>
      <c r="B15" s="128"/>
      <c r="C15" s="13" t="s">
        <v>153</v>
      </c>
      <c r="D15" s="128"/>
      <c r="E15" s="38">
        <v>89</v>
      </c>
      <c r="F15" s="68">
        <v>0.47</v>
      </c>
      <c r="G15" s="38"/>
      <c r="H15" s="38">
        <v>10</v>
      </c>
      <c r="I15" s="68">
        <v>0.06</v>
      </c>
      <c r="J15" s="38"/>
    </row>
    <row r="16" spans="1:10" ht="13.5" customHeight="1">
      <c r="A16" s="128"/>
      <c r="B16" s="128"/>
      <c r="C16" s="13" t="s">
        <v>96</v>
      </c>
      <c r="D16" s="128"/>
      <c r="E16" s="38">
        <v>19</v>
      </c>
      <c r="F16" s="68">
        <v>0.1</v>
      </c>
      <c r="G16" s="38"/>
      <c r="H16" s="38">
        <v>18</v>
      </c>
      <c r="I16" s="68">
        <v>0.1</v>
      </c>
      <c r="J16" s="38"/>
    </row>
    <row r="17" spans="1:11" ht="13.5" customHeight="1">
      <c r="A17" s="128"/>
      <c r="B17" s="128"/>
      <c r="C17" s="13" t="s">
        <v>97</v>
      </c>
      <c r="D17" s="128"/>
      <c r="E17" s="38">
        <v>19</v>
      </c>
      <c r="F17" s="68">
        <v>0.1</v>
      </c>
      <c r="G17" s="38"/>
      <c r="H17" s="38">
        <v>6</v>
      </c>
      <c r="I17" s="68">
        <v>0.04</v>
      </c>
      <c r="J17" s="38"/>
    </row>
    <row r="18" spans="1:11" hidden="1">
      <c r="A18" s="128"/>
      <c r="B18" s="128"/>
      <c r="C18" s="13" t="s">
        <v>98</v>
      </c>
      <c r="D18" s="128"/>
      <c r="E18" s="38">
        <v>0</v>
      </c>
      <c r="F18" s="68">
        <v>0</v>
      </c>
      <c r="G18" s="38"/>
      <c r="H18" s="38">
        <v>0</v>
      </c>
      <c r="I18" s="68">
        <v>0</v>
      </c>
      <c r="J18" s="38"/>
    </row>
    <row r="19" spans="1:11" ht="13.5" customHeight="1">
      <c r="A19" s="128"/>
      <c r="B19" s="128"/>
      <c r="C19" s="13" t="s">
        <v>99</v>
      </c>
      <c r="D19" s="128"/>
      <c r="E19" s="38">
        <v>1</v>
      </c>
      <c r="F19" s="68">
        <v>0.01</v>
      </c>
      <c r="G19" s="38"/>
      <c r="H19" s="38">
        <v>6</v>
      </c>
      <c r="I19" s="68">
        <v>0.04</v>
      </c>
      <c r="J19" s="38"/>
    </row>
    <row r="20" spans="1:11" ht="13.5" customHeight="1">
      <c r="A20" s="128"/>
      <c r="B20" s="128"/>
      <c r="C20" s="13" t="s">
        <v>90</v>
      </c>
      <c r="D20" s="128"/>
      <c r="E20" s="38">
        <v>0</v>
      </c>
      <c r="F20" s="68">
        <v>0</v>
      </c>
      <c r="G20" s="38"/>
      <c r="H20" s="38">
        <v>-68</v>
      </c>
      <c r="I20" s="68">
        <v>-0.39</v>
      </c>
      <c r="J20" s="38"/>
    </row>
    <row r="21" spans="1:11" ht="13.5" customHeight="1">
      <c r="A21" s="128"/>
      <c r="B21" s="128"/>
      <c r="C21" s="13" t="s">
        <v>179</v>
      </c>
      <c r="D21" s="128"/>
      <c r="E21" s="38">
        <v>7</v>
      </c>
      <c r="F21" s="68">
        <v>0.04</v>
      </c>
      <c r="G21" s="38"/>
      <c r="H21" s="38">
        <v>0</v>
      </c>
      <c r="I21" s="68">
        <v>0</v>
      </c>
      <c r="J21" s="38"/>
    </row>
    <row r="22" spans="1:11" ht="13.5" customHeight="1">
      <c r="A22" s="128"/>
      <c r="B22" s="128"/>
      <c r="C22" s="13" t="s">
        <v>100</v>
      </c>
      <c r="D22" s="128"/>
      <c r="E22" s="38">
        <v>2</v>
      </c>
      <c r="F22" s="68">
        <v>0.01</v>
      </c>
      <c r="G22" s="38"/>
      <c r="H22" s="38">
        <v>2</v>
      </c>
      <c r="I22" s="68">
        <v>0.01</v>
      </c>
      <c r="J22" s="38"/>
    </row>
    <row r="23" spans="1:11" ht="13.5" customHeight="1">
      <c r="A23" s="128"/>
      <c r="B23" s="128"/>
      <c r="C23" s="13" t="s">
        <v>101</v>
      </c>
      <c r="D23" s="128"/>
      <c r="E23" s="38">
        <v>0</v>
      </c>
      <c r="F23" s="68">
        <v>0</v>
      </c>
      <c r="G23" s="38"/>
      <c r="H23" s="38">
        <v>-8</v>
      </c>
      <c r="I23" s="68">
        <v>-0.05</v>
      </c>
      <c r="J23" s="38"/>
    </row>
    <row r="24" spans="1:11" ht="13.5" customHeight="1">
      <c r="A24" s="128"/>
      <c r="B24" s="128"/>
      <c r="C24" s="13" t="s">
        <v>102</v>
      </c>
      <c r="D24" s="128"/>
      <c r="E24" s="38">
        <v>-134</v>
      </c>
      <c r="F24" s="68">
        <v>-0.72</v>
      </c>
      <c r="G24" s="38"/>
      <c r="H24" s="38">
        <v>23</v>
      </c>
      <c r="I24" s="68">
        <v>0.13</v>
      </c>
      <c r="J24" s="38"/>
    </row>
    <row r="25" spans="1:11" ht="13.5" customHeight="1" thickBot="1">
      <c r="A25" s="13" t="s">
        <v>103</v>
      </c>
      <c r="B25" s="128"/>
      <c r="C25" s="128"/>
      <c r="D25" s="128"/>
      <c r="E25" s="31">
        <f>SUM(E13:E24)</f>
        <v>97</v>
      </c>
      <c r="F25" s="67">
        <f>SUM(F13:F24)</f>
        <v>0.51000000000000023</v>
      </c>
      <c r="G25" s="38"/>
      <c r="H25" s="31">
        <f>SUM(H13:H24)</f>
        <v>98</v>
      </c>
      <c r="I25" s="67">
        <f>SUM(I13:I24)</f>
        <v>0.57000000000000006</v>
      </c>
      <c r="J25" s="38"/>
      <c r="K25" s="117"/>
    </row>
    <row r="26" spans="1:11" ht="13.5" customHeight="1" thickTop="1">
      <c r="A26" s="13"/>
      <c r="B26" s="128"/>
      <c r="C26" s="128"/>
      <c r="D26" s="128"/>
      <c r="E26" s="128"/>
      <c r="F26" s="128"/>
      <c r="G26" s="128"/>
      <c r="H26" s="128"/>
      <c r="I26" s="128"/>
      <c r="J26" s="128"/>
    </row>
    <row r="27" spans="1:11" ht="13.5" customHeight="1">
      <c r="A27" s="13" t="s">
        <v>104</v>
      </c>
      <c r="B27" s="128"/>
      <c r="C27" s="128"/>
      <c r="D27" s="128"/>
      <c r="E27" s="38">
        <v>189</v>
      </c>
      <c r="F27" s="128"/>
      <c r="G27" s="128"/>
      <c r="H27" s="38">
        <v>173</v>
      </c>
      <c r="I27" s="128"/>
      <c r="J27" s="128"/>
    </row>
    <row r="28" spans="1:11">
      <c r="A28" s="128"/>
      <c r="B28" s="128"/>
      <c r="C28" s="128"/>
      <c r="D28" s="128"/>
      <c r="E28" s="128"/>
      <c r="F28" s="128"/>
      <c r="G28" s="128"/>
      <c r="H28" s="128"/>
      <c r="I28" s="128"/>
      <c r="J28" s="128"/>
    </row>
    <row r="29" spans="1:11" s="71" customFormat="1" ht="39" customHeight="1">
      <c r="A29" s="167" t="s">
        <v>182</v>
      </c>
      <c r="B29" s="167"/>
      <c r="C29" s="167"/>
      <c r="D29" s="167"/>
      <c r="E29" s="167"/>
      <c r="F29" s="167"/>
      <c r="G29" s="167"/>
      <c r="H29" s="167"/>
      <c r="I29" s="167"/>
      <c r="J29" s="142"/>
    </row>
    <row r="30" spans="1:11" ht="12" customHeight="1">
      <c r="A30" s="128"/>
      <c r="B30" s="128"/>
      <c r="C30" s="128"/>
      <c r="D30" s="128"/>
      <c r="E30" s="128"/>
      <c r="F30" s="128"/>
      <c r="G30" s="128"/>
      <c r="H30" s="128"/>
      <c r="I30" s="128"/>
      <c r="J30" s="128"/>
    </row>
    <row r="31" spans="1:11" ht="6.75" customHeight="1">
      <c r="A31" s="128"/>
      <c r="B31" s="128"/>
      <c r="C31" s="128"/>
      <c r="D31" s="128"/>
      <c r="E31" s="128"/>
      <c r="F31" s="128"/>
      <c r="G31" s="128"/>
      <c r="H31" s="128"/>
      <c r="I31" s="128"/>
      <c r="J31" s="128"/>
    </row>
    <row r="32" spans="1:11" ht="15.6" customHeight="1">
      <c r="A32" s="13" t="s">
        <v>186</v>
      </c>
      <c r="B32" s="128"/>
      <c r="C32" s="128"/>
      <c r="D32" s="128"/>
      <c r="E32" s="128"/>
      <c r="F32" s="128"/>
      <c r="G32" s="128"/>
      <c r="H32" s="128"/>
      <c r="I32" s="128"/>
      <c r="J32" s="128"/>
    </row>
    <row r="33" spans="1:10" s="116" customFormat="1" ht="13.05" customHeight="1">
      <c r="A33" s="13"/>
      <c r="B33" s="128"/>
      <c r="C33" s="128"/>
      <c r="D33" s="128"/>
      <c r="E33" s="128"/>
      <c r="F33" s="128"/>
      <c r="G33" s="128"/>
      <c r="H33" s="128"/>
      <c r="I33" s="128"/>
      <c r="J33" s="128"/>
    </row>
    <row r="34" spans="1:10" ht="13.05" customHeight="1">
      <c r="A34" s="13"/>
      <c r="B34" s="13"/>
      <c r="C34" s="13"/>
      <c r="D34" s="13"/>
      <c r="E34" s="13"/>
      <c r="F34" s="13"/>
      <c r="G34" s="13"/>
      <c r="H34" s="13"/>
      <c r="I34" s="13"/>
      <c r="J34" s="13"/>
    </row>
    <row r="35" spans="1:10" ht="13.05" customHeight="1">
      <c r="A35" s="128"/>
      <c r="B35" s="128"/>
      <c r="C35" s="128"/>
      <c r="D35" s="128"/>
      <c r="E35" s="128"/>
      <c r="F35" s="128"/>
      <c r="G35" s="128"/>
      <c r="H35" s="128"/>
      <c r="I35" s="128"/>
      <c r="J35" s="128"/>
    </row>
    <row r="36" spans="1:10" ht="12" customHeight="1">
      <c r="A36" s="164" t="s">
        <v>129</v>
      </c>
      <c r="B36" s="164"/>
      <c r="C36" s="164"/>
      <c r="D36" s="164"/>
      <c r="E36" s="164"/>
      <c r="F36" s="164"/>
      <c r="G36" s="164"/>
      <c r="H36" s="164"/>
      <c r="I36" s="164"/>
      <c r="J36" s="164"/>
    </row>
    <row r="37" spans="1:10" ht="12" customHeight="1"/>
    <row r="38" spans="1:10" ht="12" customHeight="1"/>
    <row r="39" spans="1:10" ht="12" customHeight="1"/>
    <row r="40" spans="1:10" ht="12" customHeight="1"/>
    <row r="41" spans="1:10" ht="12" customHeight="1"/>
    <row r="42" spans="1:10" ht="12" customHeight="1"/>
    <row r="43" spans="1:10" ht="12" customHeight="1"/>
    <row r="44" spans="1:10" ht="12" customHeight="1"/>
    <row r="45" spans="1:10" ht="12" customHeight="1"/>
    <row r="46" spans="1:10" ht="12" customHeight="1"/>
    <row r="47" spans="1:10" ht="12" customHeight="1"/>
    <row r="48" spans="1:10"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sheetData>
  <sheetProtection algorithmName="SHA-512" hashValue="ukrzdZL7zSf0+k/U7dXnSsGRi/c+s/Uo0ajjkj5wuwsCO9gqheItA5edV9uvebaE3CUkAp2kYtnequhn0XE3Wg==" saltValue="DrZ2VqD+vrlFTvLl7utTzg==" spinCount="100000" sheet="1" objects="1" scenarios="1"/>
  <mergeCells count="11">
    <mergeCell ref="A36:J36"/>
    <mergeCell ref="E9:I9"/>
    <mergeCell ref="E10:F10"/>
    <mergeCell ref="H10:I10"/>
    <mergeCell ref="A29:I29"/>
    <mergeCell ref="E8:I8"/>
    <mergeCell ref="A1:I1"/>
    <mergeCell ref="A2:I2"/>
    <mergeCell ref="A3:I3"/>
    <mergeCell ref="A4:I4"/>
    <mergeCell ref="A5:I5"/>
  </mergeCell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9"/>
  <sheetViews>
    <sheetView showGridLines="0" view="pageBreakPreview" zoomScale="80" zoomScaleNormal="80" zoomScaleSheetLayoutView="80" workbookViewId="0">
      <selection sqref="A1:G1"/>
    </sheetView>
  </sheetViews>
  <sheetFormatPr defaultColWidth="18.41796875" defaultRowHeight="12.3"/>
  <cols>
    <col min="1" max="1" width="27.1015625" style="1" customWidth="1"/>
    <col min="2" max="2" width="8.1015625" style="1" customWidth="1"/>
    <col min="3" max="3" width="12.7890625" style="1" customWidth="1"/>
    <col min="4" max="4" width="2.89453125" style="1" customWidth="1"/>
    <col min="5" max="5" width="12.7890625" style="1" customWidth="1"/>
    <col min="6" max="6" width="2.5234375" style="1" customWidth="1"/>
    <col min="7" max="7" width="12.7890625" style="1" customWidth="1"/>
    <col min="8" max="8" width="9.68359375" style="1" customWidth="1"/>
    <col min="9" max="16384" width="18.41796875" style="1"/>
  </cols>
  <sheetData>
    <row r="1" spans="1:8" ht="15" customHeight="1">
      <c r="A1" s="147" t="s">
        <v>0</v>
      </c>
      <c r="B1" s="147"/>
      <c r="C1" s="147"/>
      <c r="D1" s="147"/>
      <c r="E1" s="147"/>
      <c r="F1" s="147"/>
      <c r="G1" s="147"/>
      <c r="H1" s="132"/>
    </row>
    <row r="2" spans="1:8" ht="15" customHeight="1">
      <c r="A2" s="147" t="s">
        <v>106</v>
      </c>
      <c r="B2" s="147"/>
      <c r="C2" s="147"/>
      <c r="D2" s="147"/>
      <c r="E2" s="147"/>
      <c r="F2" s="147"/>
      <c r="G2" s="147"/>
      <c r="H2" s="132"/>
    </row>
    <row r="3" spans="1:8" ht="15" customHeight="1">
      <c r="A3" s="147" t="s">
        <v>107</v>
      </c>
      <c r="B3" s="147"/>
      <c r="C3" s="147"/>
      <c r="D3" s="147"/>
      <c r="E3" s="147"/>
      <c r="F3" s="147"/>
      <c r="G3" s="147"/>
      <c r="H3" s="132"/>
    </row>
    <row r="4" spans="1:8" ht="15" customHeight="1">
      <c r="A4" s="147" t="s">
        <v>3</v>
      </c>
      <c r="B4" s="147"/>
      <c r="C4" s="147"/>
      <c r="D4" s="147"/>
      <c r="E4" s="147"/>
      <c r="F4" s="147"/>
      <c r="G4" s="147"/>
      <c r="H4" s="132"/>
    </row>
    <row r="5" spans="1:8" ht="15" customHeight="1">
      <c r="A5" s="147" t="s">
        <v>4</v>
      </c>
      <c r="B5" s="147"/>
      <c r="C5" s="147"/>
      <c r="D5" s="147"/>
      <c r="E5" s="147"/>
      <c r="F5" s="147"/>
      <c r="G5" s="147"/>
      <c r="H5" s="132"/>
    </row>
    <row r="6" spans="1:8" ht="15" customHeight="1">
      <c r="A6" s="2"/>
      <c r="B6" s="2"/>
      <c r="C6" s="2"/>
      <c r="D6" s="2"/>
      <c r="E6" s="2"/>
      <c r="F6" s="2"/>
      <c r="G6" s="2"/>
    </row>
    <row r="7" spans="1:8" ht="15" customHeight="1">
      <c r="A7" s="2"/>
      <c r="B7" s="2"/>
      <c r="C7" s="2"/>
      <c r="D7" s="2"/>
      <c r="E7" s="2"/>
      <c r="F7" s="2"/>
      <c r="G7" s="2"/>
    </row>
    <row r="8" spans="1:8" ht="15" customHeight="1">
      <c r="A8" s="2"/>
      <c r="B8" s="2"/>
      <c r="C8" s="2"/>
      <c r="D8" s="2"/>
      <c r="E8" s="2"/>
      <c r="F8" s="2"/>
      <c r="G8" s="2"/>
    </row>
    <row r="9" spans="1:8" ht="15" customHeight="1">
      <c r="A9" s="51" t="s">
        <v>108</v>
      </c>
      <c r="B9" s="2"/>
      <c r="C9" s="40"/>
      <c r="D9" s="40"/>
      <c r="E9" s="40"/>
      <c r="F9" s="40"/>
      <c r="G9" s="36" t="s">
        <v>109</v>
      </c>
      <c r="H9" s="128"/>
    </row>
    <row r="10" spans="1:8" ht="15" customHeight="1" thickBot="1">
      <c r="A10" s="2"/>
      <c r="B10" s="2"/>
      <c r="C10" s="76" t="s">
        <v>161</v>
      </c>
      <c r="D10" s="77"/>
      <c r="E10" s="76" t="s">
        <v>162</v>
      </c>
      <c r="F10" s="77"/>
      <c r="G10" s="78" t="s">
        <v>110</v>
      </c>
      <c r="H10" s="128"/>
    </row>
    <row r="11" spans="1:8" ht="15" customHeight="1">
      <c r="A11" s="85" t="s">
        <v>111</v>
      </c>
      <c r="B11" s="2"/>
      <c r="C11" s="79">
        <v>420000000</v>
      </c>
      <c r="D11" s="13"/>
      <c r="E11" s="79">
        <v>434000000</v>
      </c>
      <c r="F11" s="2"/>
      <c r="G11" s="80">
        <v>-0.03</v>
      </c>
      <c r="H11" s="128"/>
    </row>
    <row r="12" spans="1:8" ht="15" customHeight="1">
      <c r="A12" s="85" t="s">
        <v>112</v>
      </c>
      <c r="B12" s="2"/>
      <c r="C12" s="81">
        <v>0.60899999999999999</v>
      </c>
      <c r="D12" s="13"/>
      <c r="E12" s="81">
        <v>0.60499999999999998</v>
      </c>
      <c r="F12" s="2"/>
      <c r="G12" s="86"/>
      <c r="H12" s="128"/>
    </row>
    <row r="13" spans="1:8" ht="15" customHeight="1">
      <c r="A13" s="85" t="s">
        <v>113</v>
      </c>
      <c r="B13" s="2"/>
      <c r="C13" s="79">
        <v>59000000</v>
      </c>
      <c r="D13" s="13"/>
      <c r="E13" s="79">
        <v>72000000</v>
      </c>
      <c r="F13" s="2"/>
      <c r="G13" s="86"/>
      <c r="H13" s="128"/>
    </row>
    <row r="14" spans="1:8" ht="15" customHeight="1">
      <c r="A14" s="85" t="s">
        <v>114</v>
      </c>
      <c r="B14" s="2"/>
      <c r="C14" s="82">
        <v>0.14000000000000001</v>
      </c>
      <c r="D14" s="13"/>
      <c r="E14" s="82">
        <v>0.16700000000000001</v>
      </c>
      <c r="F14" s="2"/>
      <c r="G14" s="86"/>
      <c r="H14" s="128"/>
    </row>
    <row r="15" spans="1:8" ht="8.5500000000000007" customHeight="1">
      <c r="A15" s="2"/>
      <c r="B15" s="2"/>
      <c r="C15" s="2"/>
      <c r="D15" s="2"/>
      <c r="E15" s="2"/>
      <c r="F15" s="2"/>
      <c r="G15" s="86"/>
      <c r="H15" s="128"/>
    </row>
    <row r="16" spans="1:8" ht="7.5" customHeight="1">
      <c r="A16" s="2"/>
      <c r="B16" s="2"/>
      <c r="C16" s="2"/>
      <c r="D16" s="2"/>
      <c r="E16" s="2"/>
      <c r="F16" s="2"/>
      <c r="G16" s="86"/>
      <c r="H16" s="128"/>
    </row>
    <row r="17" spans="1:8" ht="15" customHeight="1">
      <c r="A17" s="51" t="s">
        <v>115</v>
      </c>
      <c r="B17" s="2"/>
      <c r="C17" s="40"/>
      <c r="D17" s="40"/>
      <c r="E17" s="40"/>
      <c r="F17" s="40"/>
      <c r="G17" s="36" t="s">
        <v>109</v>
      </c>
      <c r="H17" s="128"/>
    </row>
    <row r="18" spans="1:8" ht="15" customHeight="1" thickBot="1">
      <c r="A18" s="2"/>
      <c r="B18" s="2"/>
      <c r="C18" s="76" t="s">
        <v>161</v>
      </c>
      <c r="D18" s="77"/>
      <c r="E18" s="76" t="s">
        <v>162</v>
      </c>
      <c r="F18" s="77"/>
      <c r="G18" s="78" t="s">
        <v>110</v>
      </c>
      <c r="H18" s="128"/>
    </row>
    <row r="19" spans="1:8" ht="15" customHeight="1">
      <c r="A19" s="85" t="s">
        <v>111</v>
      </c>
      <c r="B19" s="2"/>
      <c r="C19" s="79">
        <v>203000000</v>
      </c>
      <c r="D19" s="13"/>
      <c r="E19" s="79">
        <v>192000000</v>
      </c>
      <c r="F19" s="13"/>
      <c r="G19" s="80">
        <v>0.06</v>
      </c>
      <c r="H19" s="128"/>
    </row>
    <row r="20" spans="1:8" ht="15" customHeight="1">
      <c r="A20" s="85" t="s">
        <v>112</v>
      </c>
      <c r="B20" s="2"/>
      <c r="C20" s="81">
        <v>0.59</v>
      </c>
      <c r="D20" s="81"/>
      <c r="E20" s="81">
        <v>0.59899999999999998</v>
      </c>
      <c r="F20" s="13"/>
      <c r="G20" s="86"/>
      <c r="H20" s="128"/>
    </row>
    <row r="21" spans="1:8" ht="15" customHeight="1">
      <c r="A21" s="85" t="s">
        <v>113</v>
      </c>
      <c r="B21" s="2"/>
      <c r="C21" s="79">
        <v>37000000</v>
      </c>
      <c r="D21" s="13"/>
      <c r="E21" s="79">
        <v>42000000</v>
      </c>
      <c r="F21" s="13"/>
      <c r="G21" s="86"/>
      <c r="H21" s="128"/>
    </row>
    <row r="22" spans="1:8" ht="15" customHeight="1">
      <c r="A22" s="85" t="s">
        <v>114</v>
      </c>
      <c r="B22" s="2"/>
      <c r="C22" s="82">
        <v>0.19</v>
      </c>
      <c r="D22" s="13"/>
      <c r="E22" s="82">
        <v>0.217</v>
      </c>
      <c r="F22" s="13"/>
      <c r="G22" s="86"/>
      <c r="H22" s="128"/>
    </row>
    <row r="23" spans="1:8" ht="5.0999999999999996" customHeight="1">
      <c r="A23" s="2"/>
      <c r="B23" s="2"/>
      <c r="C23" s="2"/>
      <c r="D23" s="2"/>
      <c r="E23" s="2"/>
      <c r="F23" s="2"/>
      <c r="G23" s="86"/>
      <c r="H23" s="128"/>
    </row>
    <row r="24" spans="1:8" ht="8.5500000000000007" customHeight="1">
      <c r="A24" s="2"/>
      <c r="B24" s="2"/>
      <c r="C24" s="2"/>
      <c r="D24" s="2"/>
      <c r="E24" s="2"/>
      <c r="F24" s="2"/>
      <c r="G24" s="86"/>
      <c r="H24" s="128"/>
    </row>
    <row r="25" spans="1:8" ht="15" customHeight="1">
      <c r="A25" s="51" t="s">
        <v>116</v>
      </c>
      <c r="B25" s="2"/>
      <c r="C25" s="40"/>
      <c r="D25" s="40"/>
      <c r="E25" s="40"/>
      <c r="F25" s="40"/>
      <c r="G25" s="36" t="s">
        <v>109</v>
      </c>
      <c r="H25" s="128"/>
    </row>
    <row r="26" spans="1:8" ht="15" customHeight="1" thickBot="1">
      <c r="A26" s="2"/>
      <c r="B26" s="2"/>
      <c r="C26" s="76" t="s">
        <v>161</v>
      </c>
      <c r="D26" s="77"/>
      <c r="E26" s="76" t="s">
        <v>162</v>
      </c>
      <c r="F26" s="77"/>
      <c r="G26" s="78" t="s">
        <v>110</v>
      </c>
      <c r="H26" s="128"/>
    </row>
    <row r="27" spans="1:8" ht="15" customHeight="1">
      <c r="A27" s="85" t="s">
        <v>111</v>
      </c>
      <c r="B27" s="2"/>
      <c r="C27" s="79">
        <v>127000000</v>
      </c>
      <c r="D27" s="13"/>
      <c r="E27" s="83">
        <v>0</v>
      </c>
      <c r="F27" s="13"/>
      <c r="G27" s="83">
        <v>0</v>
      </c>
      <c r="H27" s="128"/>
    </row>
    <row r="28" spans="1:8" ht="15" customHeight="1">
      <c r="A28" s="85" t="s">
        <v>112</v>
      </c>
      <c r="B28" s="2"/>
      <c r="C28" s="81">
        <v>0.75600000000000001</v>
      </c>
      <c r="D28" s="13"/>
      <c r="E28" s="83">
        <v>0</v>
      </c>
      <c r="F28" s="13"/>
      <c r="G28" s="83"/>
      <c r="H28" s="128"/>
    </row>
    <row r="29" spans="1:8" ht="15" customHeight="1">
      <c r="A29" s="85" t="s">
        <v>113</v>
      </c>
      <c r="B29" s="2"/>
      <c r="C29" s="79">
        <v>18000000</v>
      </c>
      <c r="D29" s="13"/>
      <c r="E29" s="83">
        <v>0</v>
      </c>
      <c r="F29" s="13"/>
      <c r="G29" s="83"/>
      <c r="H29" s="128"/>
    </row>
    <row r="30" spans="1:8" ht="15" customHeight="1">
      <c r="A30" s="85" t="s">
        <v>114</v>
      </c>
      <c r="B30" s="2"/>
      <c r="C30" s="82">
        <v>0.15</v>
      </c>
      <c r="D30" s="13"/>
      <c r="E30" s="83">
        <v>0</v>
      </c>
      <c r="F30" s="13"/>
      <c r="G30" s="83"/>
      <c r="H30" s="128"/>
    </row>
    <row r="31" spans="1:8" ht="5.85" customHeight="1">
      <c r="A31" s="2"/>
      <c r="B31" s="2"/>
      <c r="C31" s="2"/>
      <c r="D31" s="2"/>
      <c r="E31" s="2"/>
      <c r="F31" s="2"/>
      <c r="G31" s="86"/>
      <c r="H31" s="128"/>
    </row>
    <row r="32" spans="1:8" ht="5.85" customHeight="1">
      <c r="A32" s="2"/>
      <c r="B32" s="2"/>
      <c r="C32" s="2"/>
      <c r="D32" s="2"/>
      <c r="E32" s="2"/>
      <c r="F32" s="2"/>
      <c r="G32" s="86"/>
      <c r="H32" s="128"/>
    </row>
    <row r="33" spans="1:8" ht="15" customHeight="1">
      <c r="A33" s="51" t="s">
        <v>117</v>
      </c>
      <c r="B33" s="2"/>
      <c r="C33" s="40"/>
      <c r="D33" s="40"/>
      <c r="E33" s="40"/>
      <c r="F33" s="40"/>
      <c r="G33" s="36" t="s">
        <v>109</v>
      </c>
      <c r="H33" s="128"/>
    </row>
    <row r="34" spans="1:8" ht="15" customHeight="1" thickBot="1">
      <c r="A34" s="2"/>
      <c r="B34" s="2"/>
      <c r="C34" s="76" t="s">
        <v>161</v>
      </c>
      <c r="D34" s="77"/>
      <c r="E34" s="76" t="s">
        <v>162</v>
      </c>
      <c r="F34" s="77"/>
      <c r="G34" s="78" t="s">
        <v>110</v>
      </c>
      <c r="H34" s="128"/>
    </row>
    <row r="35" spans="1:8" ht="15" customHeight="1">
      <c r="A35" s="85" t="s">
        <v>111</v>
      </c>
      <c r="B35" s="2"/>
      <c r="C35" s="79">
        <v>106000000</v>
      </c>
      <c r="D35" s="13"/>
      <c r="E35" s="79">
        <v>100000000</v>
      </c>
      <c r="F35" s="13"/>
      <c r="G35" s="80">
        <v>0.06</v>
      </c>
      <c r="H35" s="128"/>
    </row>
    <row r="36" spans="1:8" ht="15" customHeight="1">
      <c r="A36" s="85" t="s">
        <v>112</v>
      </c>
      <c r="B36" s="2"/>
      <c r="C36" s="81">
        <v>0.40300000000000002</v>
      </c>
      <c r="D36" s="81"/>
      <c r="E36" s="81">
        <v>0.39400000000000002</v>
      </c>
      <c r="F36" s="13"/>
      <c r="G36" s="86"/>
      <c r="H36" s="128"/>
    </row>
    <row r="37" spans="1:8" ht="15" customHeight="1">
      <c r="A37" s="85" t="s">
        <v>113</v>
      </c>
      <c r="B37" s="2"/>
      <c r="C37" s="79">
        <v>17000000</v>
      </c>
      <c r="D37" s="13"/>
      <c r="E37" s="79">
        <v>14000000</v>
      </c>
      <c r="F37" s="13"/>
      <c r="G37" s="86"/>
      <c r="H37" s="128"/>
    </row>
    <row r="38" spans="1:8" ht="15" customHeight="1">
      <c r="A38" s="85" t="s">
        <v>114</v>
      </c>
      <c r="B38" s="2"/>
      <c r="C38" s="82">
        <v>0.16</v>
      </c>
      <c r="D38" s="13"/>
      <c r="E38" s="82">
        <v>0.14399999999999999</v>
      </c>
      <c r="F38" s="13"/>
      <c r="G38" s="86"/>
      <c r="H38" s="128"/>
    </row>
    <row r="39" spans="1:8" ht="9.6" customHeight="1">
      <c r="A39" s="2"/>
      <c r="B39" s="2"/>
      <c r="C39" s="2"/>
      <c r="D39" s="2"/>
      <c r="E39" s="2"/>
      <c r="F39" s="2"/>
      <c r="G39" s="2"/>
      <c r="H39" s="128"/>
    </row>
    <row r="40" spans="1:8" ht="10.5" customHeight="1">
      <c r="A40" s="2"/>
      <c r="B40" s="2"/>
      <c r="C40" s="2"/>
      <c r="D40" s="2"/>
      <c r="E40" s="2"/>
      <c r="F40" s="2"/>
      <c r="G40" s="2"/>
      <c r="H40" s="128"/>
    </row>
    <row r="41" spans="1:8" ht="50.7" customHeight="1">
      <c r="A41" s="167" t="s">
        <v>187</v>
      </c>
      <c r="B41" s="167"/>
      <c r="C41" s="167"/>
      <c r="D41" s="167"/>
      <c r="E41" s="167"/>
      <c r="F41" s="167"/>
      <c r="G41" s="167"/>
      <c r="H41" s="142"/>
    </row>
    <row r="42" spans="1:8" ht="11.1" customHeight="1">
      <c r="A42" s="2"/>
      <c r="B42" s="2"/>
      <c r="C42" s="2"/>
      <c r="D42" s="2"/>
      <c r="E42" s="2"/>
      <c r="F42" s="2"/>
      <c r="G42" s="2"/>
      <c r="H42" s="128"/>
    </row>
    <row r="43" spans="1:8" ht="14.1" customHeight="1">
      <c r="A43" s="168"/>
      <c r="B43" s="168"/>
      <c r="C43" s="168"/>
      <c r="D43" s="168"/>
      <c r="E43" s="168"/>
      <c r="F43" s="168"/>
      <c r="G43" s="168"/>
      <c r="H43" s="128"/>
    </row>
    <row r="44" spans="1:8" ht="15" customHeight="1">
      <c r="A44" s="2"/>
      <c r="B44" s="2"/>
      <c r="C44" s="2"/>
      <c r="D44" s="2"/>
      <c r="E44" s="2"/>
      <c r="F44" s="2"/>
      <c r="G44" s="2"/>
      <c r="H44" s="128"/>
    </row>
    <row r="45" spans="1:8" ht="15" customHeight="1">
      <c r="A45" s="156" t="s">
        <v>119</v>
      </c>
      <c r="B45" s="156"/>
      <c r="C45" s="156"/>
      <c r="D45" s="156"/>
      <c r="E45" s="156"/>
      <c r="F45" s="156"/>
      <c r="G45" s="156"/>
      <c r="H45" s="143"/>
    </row>
    <row r="46" spans="1:8" ht="15" customHeight="1"/>
    <row r="47" spans="1:8" ht="15" customHeight="1"/>
    <row r="48" spans="1: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sheetData>
  <sheetProtection algorithmName="SHA-512" hashValue="am8m6Dj1maMJFNnLG4sifdncP9omzFmlY/RWBlwYG+A76ePB4OxQ1zwEMj6vQLhlzAmsE1MS2BtwrV0v/FCp1Q==" saltValue="Y2G1imW4+Hdcw47z/Wdlbw==" spinCount="100000" sheet="1" objects="1" scenarios="1"/>
  <mergeCells count="8">
    <mergeCell ref="A45:G45"/>
    <mergeCell ref="A43:G43"/>
    <mergeCell ref="A1:G1"/>
    <mergeCell ref="A2:G2"/>
    <mergeCell ref="A3:G3"/>
    <mergeCell ref="A4:G4"/>
    <mergeCell ref="A5:G5"/>
    <mergeCell ref="A41:G4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view="pageBreakPreview" zoomScale="80" zoomScaleNormal="100" zoomScaleSheetLayoutView="80" workbookViewId="0">
      <selection sqref="A1:B1"/>
    </sheetView>
  </sheetViews>
  <sheetFormatPr defaultColWidth="8.89453125" defaultRowHeight="12.6"/>
  <cols>
    <col min="1" max="1" width="9.3125" style="111" customWidth="1"/>
    <col min="2" max="2" width="164.1015625" style="111" customWidth="1"/>
    <col min="3" max="16384" width="8.89453125" style="111"/>
  </cols>
  <sheetData>
    <row r="1" spans="1:2" ht="19.8">
      <c r="A1" s="173" t="s">
        <v>132</v>
      </c>
      <c r="B1" s="173"/>
    </row>
    <row r="2" spans="1:2" ht="19.8">
      <c r="A2" s="173"/>
      <c r="B2" s="174"/>
    </row>
    <row r="3" spans="1:2" ht="110.25" customHeight="1">
      <c r="A3" s="175" t="s">
        <v>133</v>
      </c>
      <c r="B3" s="175"/>
    </row>
    <row r="4" spans="1:2" ht="50.25" customHeight="1">
      <c r="A4" s="175" t="s">
        <v>134</v>
      </c>
      <c r="B4" s="175"/>
    </row>
    <row r="5" spans="1:2" ht="134.25" customHeight="1">
      <c r="A5" s="175" t="s">
        <v>135</v>
      </c>
      <c r="B5" s="175"/>
    </row>
    <row r="6" spans="1:2" ht="90" customHeight="1">
      <c r="A6" s="169" t="s">
        <v>136</v>
      </c>
      <c r="B6" s="169"/>
    </row>
    <row r="7" spans="1:2" ht="129" customHeight="1">
      <c r="A7" s="169" t="s">
        <v>137</v>
      </c>
      <c r="B7" s="169"/>
    </row>
    <row r="8" spans="1:2" ht="51" customHeight="1">
      <c r="A8" s="169" t="s">
        <v>138</v>
      </c>
      <c r="B8" s="169"/>
    </row>
    <row r="9" spans="1:2" ht="130.5" customHeight="1">
      <c r="A9" s="113" t="s">
        <v>139</v>
      </c>
      <c r="B9" s="114" t="s">
        <v>140</v>
      </c>
    </row>
    <row r="10" spans="1:2" ht="210" customHeight="1">
      <c r="A10" s="113" t="s">
        <v>139</v>
      </c>
      <c r="B10" s="114" t="s">
        <v>141</v>
      </c>
    </row>
    <row r="11" spans="1:2" ht="129.75" customHeight="1">
      <c r="A11" s="113" t="s">
        <v>139</v>
      </c>
      <c r="B11" s="114" t="s">
        <v>142</v>
      </c>
    </row>
    <row r="12" spans="1:2" ht="151.5" customHeight="1">
      <c r="A12" s="113" t="s">
        <v>139</v>
      </c>
      <c r="B12" s="114" t="s">
        <v>143</v>
      </c>
    </row>
    <row r="13" spans="1:2" ht="153" customHeight="1">
      <c r="A13" s="113" t="s">
        <v>139</v>
      </c>
      <c r="B13" s="114" t="s">
        <v>183</v>
      </c>
    </row>
    <row r="14" spans="1:2" ht="183.75" customHeight="1">
      <c r="A14" s="113" t="s">
        <v>139</v>
      </c>
      <c r="B14" s="114" t="s">
        <v>184</v>
      </c>
    </row>
    <row r="15" spans="1:2" ht="9" customHeight="1">
      <c r="A15" s="115"/>
      <c r="B15" s="115"/>
    </row>
    <row r="16" spans="1:2" ht="159" customHeight="1">
      <c r="A16" s="170" t="s">
        <v>144</v>
      </c>
      <c r="B16" s="170"/>
    </row>
    <row r="17" spans="1:2">
      <c r="A17" s="171" t="s">
        <v>105</v>
      </c>
      <c r="B17" s="172"/>
    </row>
  </sheetData>
  <sheetProtection algorithmName="SHA-512" hashValue="pN1nbMS+QpyNUzSoeGJHhfXJLruISPik5tcLxM9XaF20Nx5qeA6dbNVDY0D6mn5R4oz0PDafenIkbR9NcYxoPA==" saltValue="SsVFTWU8cWnzjaas9k1X4w==" spinCount="100000" sheet="1" objects="1" scenarios="1"/>
  <mergeCells count="10">
    <mergeCell ref="A7:B7"/>
    <mergeCell ref="A8:B8"/>
    <mergeCell ref="A16:B16"/>
    <mergeCell ref="A17:B17"/>
    <mergeCell ref="A1:B1"/>
    <mergeCell ref="A2:B2"/>
    <mergeCell ref="A3:B3"/>
    <mergeCell ref="A4:B4"/>
    <mergeCell ref="A5:B5"/>
    <mergeCell ref="A6:B6"/>
  </mergeCells>
  <pageMargins left="0.7" right="0.7" top="0.75" bottom="0.75" header="0.3" footer="0.3"/>
  <pageSetup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QTD-YTD P&amp;L</vt:lpstr>
      <vt:lpstr>YTD P&amp;L</vt:lpstr>
      <vt:lpstr>Balance Sheet </vt:lpstr>
      <vt:lpstr>Cash Flow</vt:lpstr>
      <vt:lpstr>Non-GAAP Core revenue </vt:lpstr>
      <vt:lpstr>Non-GAAP Net Inc and EPS Recon</vt:lpstr>
      <vt:lpstr>Segment Results</vt:lpstr>
      <vt:lpstr>Non-GAAP fin measures </vt:lpstr>
      <vt:lpstr>'Balance Sheet '!Print_Area</vt:lpstr>
      <vt:lpstr>'Cash Flow'!Print_Area</vt:lpstr>
      <vt:lpstr>'Non-GAAP fin measures '!Print_Area</vt:lpstr>
      <vt:lpstr>'Non-GAAP Net Inc and EPS Recon'!Print_Area</vt:lpstr>
      <vt:lpstr>'QTD-YTD P&amp;L'!Print_Area</vt:lpstr>
      <vt:lpstr>'Segment Results'!Print_Area</vt:lpstr>
      <vt:lpstr>'YTD P&amp;L'!Print_Area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HARSH,AVISHA (K-India,ex1)</dc:creator>
  <cp:lastModifiedBy>HESPE,BETH (K-Americas,ex1)</cp:lastModifiedBy>
  <cp:lastPrinted>2018-02-27T23:42:08Z</cp:lastPrinted>
  <dcterms:created xsi:type="dcterms:W3CDTF">2017-11-24T12:13:12Z</dcterms:created>
  <dcterms:modified xsi:type="dcterms:W3CDTF">2018-03-01T17:22:57Z</dcterms:modified>
</cp:coreProperties>
</file>